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tte.Borja\Documents\Documents\2021_HJEMMEKONTOR\STØTTE\"/>
    </mc:Choice>
  </mc:AlternateContent>
  <bookViews>
    <workbookView xWindow="0" yWindow="0" windowWidth="19180" windowHeight="5610"/>
  </bookViews>
  <sheets>
    <sheet name="Totalt" sheetId="6" r:id="rId1"/>
    <sheet name="2020 UD-standard" sheetId="9" r:id="rId2"/>
  </sheets>
  <definedNames>
    <definedName name="_xlnm._FilterDatabase" localSheetId="1" hidden="1">'2020 UD-standard'!$B$7:$G$7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9" l="1"/>
  <c r="G55" i="9"/>
  <c r="G54" i="9"/>
  <c r="G10" i="9"/>
  <c r="G9" i="9"/>
  <c r="G53" i="9"/>
  <c r="G52" i="9"/>
  <c r="G16" i="9"/>
  <c r="G29" i="9"/>
  <c r="G51" i="9"/>
  <c r="G66" i="9"/>
  <c r="G75" i="9"/>
  <c r="G50" i="9"/>
  <c r="G74" i="9"/>
  <c r="G8" i="9"/>
  <c r="G73" i="9"/>
  <c r="G15" i="9"/>
  <c r="G49" i="9"/>
  <c r="G14" i="9"/>
  <c r="G28" i="9"/>
  <c r="G72" i="9"/>
  <c r="G13" i="9"/>
  <c r="G48" i="9"/>
  <c r="G27" i="9"/>
  <c r="G42" i="9"/>
  <c r="G79" i="9" s="1"/>
</calcChain>
</file>

<file path=xl/comments1.xml><?xml version="1.0" encoding="utf-8"?>
<comments xmlns="http://schemas.openxmlformats.org/spreadsheetml/2006/main">
  <authors>
    <author>eier</author>
    <author>Mette Børja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En reise gikk til to land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1" shapeId="0">
      <text>
        <r>
          <rPr>
            <b/>
            <sz val="9"/>
            <color indexed="81"/>
            <rFont val="Tahoma"/>
            <family val="2"/>
          </rPr>
          <t>Reisen gikk også til New Zealand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Reisen gikk også til Nederland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>1 reise gikk til både Belgia og Nederland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5" authorId="0" shapeId="0">
      <text>
        <r>
          <rPr>
            <sz val="9"/>
            <color indexed="81"/>
            <rFont val="Tahoma"/>
            <family val="2"/>
          </rPr>
          <t xml:space="preserve">Herav 4 reiser i det Dansk-Tyske grenseland.
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Reisen gikk også til India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" authorId="1" shapeId="0">
      <text>
        <r>
          <rPr>
            <b/>
            <sz val="9"/>
            <color indexed="81"/>
            <rFont val="Tahoma"/>
            <family val="2"/>
          </rPr>
          <t>Reisen gikk også til Egypt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1" shapeId="0">
      <text>
        <r>
          <rPr>
            <b/>
            <sz val="9"/>
            <color indexed="81"/>
            <rFont val="Tahoma"/>
            <family val="2"/>
          </rPr>
          <t>Reisen gikk også til Belgia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Reisen gikk også til Belgia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1" shapeId="0">
      <text>
        <r>
          <rPr>
            <b/>
            <sz val="9"/>
            <color indexed="81"/>
            <rFont val="Tahoma"/>
            <family val="2"/>
          </rPr>
          <t>Reisen gikk også til Australia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1" shapeId="0">
      <text>
        <r>
          <rPr>
            <b/>
            <sz val="9"/>
            <color indexed="81"/>
            <rFont val="Tahoma"/>
            <family val="2"/>
          </rPr>
          <t>En reise gikk også til Irland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1 reise gikk også til Canada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6" authorId="1" shapeId="0">
      <text>
        <r>
          <rPr>
            <b/>
            <sz val="9"/>
            <color indexed="81"/>
            <rFont val="Tahoma"/>
            <family val="2"/>
          </rPr>
          <t>En av reisene gikk også til Canada.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En av reisene gikk også til Canada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7" authorId="0" shapeId="0">
      <text>
        <r>
          <rPr>
            <b/>
            <sz val="9"/>
            <color indexed="81"/>
            <rFont val="Tahoma"/>
            <family val="2"/>
          </rPr>
          <t>En reise gikk til to land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8" authorId="1" shapeId="0">
      <text>
        <r>
          <rPr>
            <b/>
            <sz val="9"/>
            <color indexed="81"/>
            <rFont val="Tahoma"/>
            <family val="2"/>
          </rPr>
          <t>1 reise gikk også til USA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8" authorId="1" shapeId="0">
      <text>
        <r>
          <rPr>
            <b/>
            <sz val="9"/>
            <color indexed="81"/>
            <rFont val="Tahoma"/>
            <family val="2"/>
          </rPr>
          <t>Reisen gikk også til USA.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8" authorId="0" shapeId="0">
      <text>
        <r>
          <rPr>
            <b/>
            <sz val="9"/>
            <color indexed="81"/>
            <rFont val="Tahoma"/>
            <family val="2"/>
          </rPr>
          <t>Reisen gikk også til USA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9" authorId="1" shapeId="0">
      <text>
        <r>
          <rPr>
            <b/>
            <sz val="9"/>
            <color indexed="81"/>
            <rFont val="Tahoma"/>
            <family val="2"/>
          </rPr>
          <t>Reisen gikk også til Storbritannia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Mette Børja</author>
  </authors>
  <commentList>
    <comment ref="G37" authorId="0" shapeId="0">
      <text>
        <r>
          <rPr>
            <b/>
            <sz val="9"/>
            <color indexed="81"/>
            <rFont val="Tahoma"/>
            <family val="2"/>
          </rPr>
          <t>For reise i 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>For reise i 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For reise i 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For reise i 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>For reise i 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For reise utsatt til 2021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For reise utsatt til 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1" authorId="0" shapeId="0">
      <text>
        <r>
          <rPr>
            <b/>
            <sz val="9"/>
            <color indexed="81"/>
            <rFont val="Tahoma"/>
            <family val="2"/>
          </rPr>
          <t>For reise i 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Tilbaketaling for reise i 2019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<sst xmlns="http://schemas.openxmlformats.org/spreadsheetml/2006/main" count="556" uniqueCount="226">
  <si>
    <t>Woon, Long Litt</t>
  </si>
  <si>
    <t>Hjorth, Vigdis</t>
  </si>
  <si>
    <t>Ullmann, Linn</t>
  </si>
  <si>
    <t>Storholmen, Ingrid</t>
  </si>
  <si>
    <t>Enger, Thomas</t>
  </si>
  <si>
    <t>Seierstad, Åsne</t>
  </si>
  <si>
    <t>Staalesen, Gunnar</t>
  </si>
  <si>
    <t>Dahl, Kjell Ola</t>
  </si>
  <si>
    <t>Kagge, Erling</t>
  </si>
  <si>
    <t>Land</t>
  </si>
  <si>
    <t>Kjønn</t>
  </si>
  <si>
    <t>Reisende</t>
  </si>
  <si>
    <t>Russland</t>
  </si>
  <si>
    <t>Italia</t>
  </si>
  <si>
    <t>Tyskland</t>
  </si>
  <si>
    <t>Colombia</t>
  </si>
  <si>
    <t>Sveits</t>
  </si>
  <si>
    <t>USA</t>
  </si>
  <si>
    <t>Kenya</t>
  </si>
  <si>
    <t>Ukraina</t>
  </si>
  <si>
    <t>Japan</t>
  </si>
  <si>
    <t>Canada</t>
  </si>
  <si>
    <t>Romania</t>
  </si>
  <si>
    <t>Danmark</t>
  </si>
  <si>
    <t>Frankrike</t>
  </si>
  <si>
    <t>New Zealand</t>
  </si>
  <si>
    <t>Polen</t>
  </si>
  <si>
    <t>India</t>
  </si>
  <si>
    <t>Georgia</t>
  </si>
  <si>
    <t>Portugal</t>
  </si>
  <si>
    <t>Ungarn</t>
  </si>
  <si>
    <t>Fatland, Erika</t>
  </si>
  <si>
    <t>K</t>
  </si>
  <si>
    <t>M</t>
  </si>
  <si>
    <t>Belgia</t>
  </si>
  <si>
    <t>Kina</t>
  </si>
  <si>
    <t>Australia</t>
  </si>
  <si>
    <t>Tyrkia</t>
  </si>
  <si>
    <t>Tsjekkia</t>
  </si>
  <si>
    <t>Spania</t>
  </si>
  <si>
    <t>Kypros</t>
  </si>
  <si>
    <t>Serbia</t>
  </si>
  <si>
    <t>Makedonia</t>
  </si>
  <si>
    <t>Slovenia</t>
  </si>
  <si>
    <t>Litauen</t>
  </si>
  <si>
    <t>Brasil</t>
  </si>
  <si>
    <t>Kroatia</t>
  </si>
  <si>
    <t>Island</t>
  </si>
  <si>
    <t>Irland</t>
  </si>
  <si>
    <t>Sverige</t>
  </si>
  <si>
    <t>Finland</t>
  </si>
  <si>
    <t>Slovakia</t>
  </si>
  <si>
    <t>(Midler fra Utenriksdepartementet)</t>
  </si>
  <si>
    <t>Anledning/destinasjon</t>
  </si>
  <si>
    <t>Genre</t>
  </si>
  <si>
    <t>Sum</t>
  </si>
  <si>
    <t>Skjønn</t>
  </si>
  <si>
    <t>Skjønn-Poesi</t>
  </si>
  <si>
    <t>(Prosjekter med flere deltagere kan ha angitt én samlet sum)</t>
  </si>
  <si>
    <t>Reiser støttet totalt</t>
  </si>
  <si>
    <t>Til antall land</t>
  </si>
  <si>
    <t>Fordeling pr land</t>
  </si>
  <si>
    <t>Argentina</t>
  </si>
  <si>
    <t>Bosnia-Hercegovina</t>
  </si>
  <si>
    <t>Bulgaria</t>
  </si>
  <si>
    <t>Libanon</t>
  </si>
  <si>
    <t>Nederland</t>
  </si>
  <si>
    <t>Peru</t>
  </si>
  <si>
    <t>Storbritannia</t>
  </si>
  <si>
    <t>Sør-Afrika</t>
  </si>
  <si>
    <t>Østerrike</t>
  </si>
  <si>
    <t>Fordeling pr genre</t>
  </si>
  <si>
    <t>Reiser skjønnlitt. (inkl tegneserier)</t>
  </si>
  <si>
    <t>Reiser faglitt.</t>
  </si>
  <si>
    <t>Reiser barne/undgomslitt.</t>
  </si>
  <si>
    <t>Div.</t>
  </si>
  <si>
    <t>Fordeling kjønn</t>
  </si>
  <si>
    <t>Menn</t>
  </si>
  <si>
    <t>Kvinner</t>
  </si>
  <si>
    <r>
      <t xml:space="preserve">Deltagelse kvinner </t>
    </r>
    <r>
      <rPr>
        <i/>
        <sz val="10"/>
        <rFont val="Arial"/>
        <family val="2"/>
      </rPr>
      <t>og</t>
    </r>
    <r>
      <rPr>
        <sz val="10"/>
        <rFont val="Arial"/>
        <family val="2"/>
      </rPr>
      <t xml:space="preserve"> menn</t>
    </r>
  </si>
  <si>
    <t>Mottagere av støtte til mer enn én reise</t>
  </si>
  <si>
    <t>Albania</t>
  </si>
  <si>
    <t>Algerie</t>
  </si>
  <si>
    <t>Aserbajdsjan</t>
  </si>
  <si>
    <t>Chile</t>
  </si>
  <si>
    <t>Cuba</t>
  </si>
  <si>
    <t>Ecuador</t>
  </si>
  <si>
    <t>Estland</t>
  </si>
  <si>
    <t>Etiopia</t>
  </si>
  <si>
    <t xml:space="preserve">Hellas </t>
  </si>
  <si>
    <t>Indonesia</t>
  </si>
  <si>
    <t>Israel</t>
  </si>
  <si>
    <t>Komi (autonom rebublikk i Russland)</t>
  </si>
  <si>
    <t>Kosovo</t>
  </si>
  <si>
    <t>Latvia</t>
  </si>
  <si>
    <t>Marokko</t>
  </si>
  <si>
    <t>Mexico</t>
  </si>
  <si>
    <t>Montenegro</t>
  </si>
  <si>
    <t>Nicaragua</t>
  </si>
  <si>
    <t>Norge</t>
  </si>
  <si>
    <t>Pakistan</t>
  </si>
  <si>
    <t>Singapore</t>
  </si>
  <si>
    <t>Taiwan</t>
  </si>
  <si>
    <t>Uruguay</t>
  </si>
  <si>
    <t>BU</t>
  </si>
  <si>
    <t>Sakprosa</t>
  </si>
  <si>
    <t>Skjønn-Krim</t>
  </si>
  <si>
    <t xml:space="preserve">NORLA-støttede forfatterreiser til festivaler/arrangementer i utlandet </t>
  </si>
  <si>
    <t>(New Zealand)</t>
  </si>
  <si>
    <t>(Komi - autonom rebublikk i Russland)</t>
  </si>
  <si>
    <t>(Hviterussland)</t>
  </si>
  <si>
    <t>(Kosovo)</t>
  </si>
  <si>
    <t>Hansen, Erik Fosnes</t>
  </si>
  <si>
    <t>Vietnam</t>
  </si>
  <si>
    <t>Hviterussland</t>
  </si>
  <si>
    <t xml:space="preserve">Strøksnes, Morten </t>
  </si>
  <si>
    <t>Book World Prague</t>
  </si>
  <si>
    <t xml:space="preserve">Woon, Long Litt </t>
  </si>
  <si>
    <t>Nord-Makedonia</t>
  </si>
  <si>
    <t>Flatland, Helga</t>
  </si>
  <si>
    <t>Christiansen, Rune</t>
  </si>
  <si>
    <t>Færøyene</t>
  </si>
  <si>
    <t>Malaysia</t>
  </si>
  <si>
    <t>Lillegraven, Ruth</t>
  </si>
  <si>
    <t>Hamburg</t>
  </si>
  <si>
    <t>Bangladesh*</t>
  </si>
  <si>
    <t>Sør-Korea</t>
  </si>
  <si>
    <t xml:space="preserve">2020 NORLA-støttede forfatterreiser til festivaler/arrangementer i utlandet </t>
  </si>
  <si>
    <t>* = nytt land i 2020</t>
  </si>
  <si>
    <t xml:space="preserve">2020 NORLA-støttede forfatterreiser til utlandet </t>
  </si>
  <si>
    <t>Isakstuen, Monica</t>
  </si>
  <si>
    <t>Bakke, Gunstein</t>
  </si>
  <si>
    <t>Langeland, Morten</t>
  </si>
  <si>
    <t>Kanstad Johnsen, Mari</t>
  </si>
  <si>
    <t>Svingen, Arne</t>
  </si>
  <si>
    <t>Tinnen, Kari</t>
  </si>
  <si>
    <t>Huke, Marte</t>
  </si>
  <si>
    <t>Nesbø, Jo</t>
  </si>
  <si>
    <t>Lindell, Unni</t>
  </si>
  <si>
    <t>Gulliksen, Geir</t>
  </si>
  <si>
    <t>Myklebust, Hilde</t>
  </si>
  <si>
    <t>Dragseth, Terje</t>
  </si>
  <si>
    <t>Stokkendal, Julie</t>
  </si>
  <si>
    <t>Henriksen, Levi</t>
  </si>
  <si>
    <t>Matre, Agnes Lovise</t>
  </si>
  <si>
    <t>Løveid, Cecilie</t>
  </si>
  <si>
    <t>Bergsvåg, Henning H.</t>
  </si>
  <si>
    <t>Hagen, Fredrik</t>
  </si>
  <si>
    <t>Lund, Thure Erik</t>
  </si>
  <si>
    <t>Andersen, Sindre; Aschim, Nora; Bjertnes, Thea Trøen; Durnak, Victoria; Hagen, Fredrik; Håland, Atle; Knudsen, Ch. Louise Vaillot; Mortensen, Audun; Wichne, Erlend; Aas, Unnveig</t>
  </si>
  <si>
    <t>Klyve, Odveig</t>
  </si>
  <si>
    <t xml:space="preserve">Ahmadi, Farida </t>
  </si>
  <si>
    <t>Bakkeid, Heine</t>
  </si>
  <si>
    <t>Holt, Anne</t>
  </si>
  <si>
    <t>Vatne, Bjørn</t>
  </si>
  <si>
    <t>Torgersen, Bård</t>
  </si>
  <si>
    <t>Markhus, Rune</t>
  </si>
  <si>
    <t>Houm, Nicolai</t>
  </si>
  <si>
    <t>Flood, Helene</t>
  </si>
  <si>
    <t>Pedersen, Torgeir Rebolledo</t>
  </si>
  <si>
    <t>Kove, Torill</t>
  </si>
  <si>
    <t>Blom, Kirsti</t>
  </si>
  <si>
    <t>Claussen, Morten</t>
  </si>
  <si>
    <t>Grue, Jan</t>
  </si>
  <si>
    <t>Jacobsen, Roy</t>
  </si>
  <si>
    <t xml:space="preserve">Kalvø, Are </t>
  </si>
  <si>
    <t>Kvernbakken, Kaja</t>
  </si>
  <si>
    <t>Rimbereid, Øyvind</t>
  </si>
  <si>
    <t>Scott-Langeland, Agnes</t>
  </si>
  <si>
    <t>Fl.</t>
  </si>
  <si>
    <t>Hellas</t>
  </si>
  <si>
    <t>Leipzig og Frankfurt</t>
  </si>
  <si>
    <t>14th Belgrade Poetry and Book Festival “Trgni se!Poezija!”</t>
  </si>
  <si>
    <t>Digital litteraturfestival i Cordoba</t>
  </si>
  <si>
    <t>European Poetry Festival</t>
  </si>
  <si>
    <t>Europäisches Festival des Debutromans 2020</t>
  </si>
  <si>
    <t>Expoésie Périgueux og Marseilles</t>
  </si>
  <si>
    <t>Cercle norvégien, Paris</t>
  </si>
  <si>
    <t>Festival I boreali</t>
  </si>
  <si>
    <t>Good Grief Festival, Bristol</t>
  </si>
  <si>
    <t>Granada International Poetry Festival</t>
  </si>
  <si>
    <t>Granite Noir, Aberdeen</t>
  </si>
  <si>
    <t xml:space="preserve">8th edition of the Festival of World Literature, Zagreb </t>
  </si>
  <si>
    <t>Internationale Literaturfestival, Berlin</t>
  </si>
  <si>
    <t xml:space="preserve">Jaipur LIterature Festival og Kairo </t>
  </si>
  <si>
    <t>India + Egypt</t>
  </si>
  <si>
    <t>JUNPA Poetry Festival</t>
  </si>
  <si>
    <t>Barboek Leuven, Belgia + SNP &amp; Op Stap, Comedy Café, Universitetet i Amsterdam</t>
  </si>
  <si>
    <t>Belgia + Nederland</t>
  </si>
  <si>
    <t>Literary Festival, Zagreb</t>
  </si>
  <si>
    <t xml:space="preserve">Perth Festival, Adelaide Writers Week, New Zealand Festival </t>
  </si>
  <si>
    <t>Australia + New Zealand</t>
  </si>
  <si>
    <t>Lit Books</t>
  </si>
  <si>
    <t>The Western Pennsylvania Mushroom Club</t>
  </si>
  <si>
    <t>Serpentine galleries, London</t>
  </si>
  <si>
    <t>Kuala Lumpur</t>
  </si>
  <si>
    <t>Seksan Gallery</t>
  </si>
  <si>
    <t>Mycelium Mysteries</t>
  </si>
  <si>
    <t>Nettlansering diktantologi</t>
  </si>
  <si>
    <t>Northing on air/Fjell Hav Poesi</t>
  </si>
  <si>
    <t xml:space="preserve">Orenda Roadshow </t>
  </si>
  <si>
    <t>Poetry on the road</t>
  </si>
  <si>
    <t>StAnza, Scotland's International Poetry Festival</t>
  </si>
  <si>
    <t>READ NORDIC i Løve’s Bog- &amp; Vincafé, Aarhus</t>
  </si>
  <si>
    <t>Vilnius Book Fair</t>
  </si>
  <si>
    <t xml:space="preserve">Writers You Should Know </t>
  </si>
  <si>
    <t>Writers You Should Know, American-Scandinavian Foundation</t>
  </si>
  <si>
    <t>Zadar Book Festival</t>
  </si>
  <si>
    <t>Aarhus internasjonale forfatterscene</t>
  </si>
  <si>
    <t>Féria de Libros Bogotá</t>
  </si>
  <si>
    <t>Leipziger Buchmesse + bokhandel Wist, Potsdam</t>
  </si>
  <si>
    <t xml:space="preserve">Leipziger Buchmesse </t>
  </si>
  <si>
    <t>‘HI no HO vol.2’, 2. teateroppsetning ved Production han, inspirert av boken Tause skrik, Aichi Art Centre Mini Theatre, Nagoya</t>
  </si>
  <si>
    <t>2019: Hamburg</t>
  </si>
  <si>
    <t xml:space="preserve">2019: Bloody Scotland </t>
  </si>
  <si>
    <t>2019: European Poetry Festival,  Ljubljana</t>
  </si>
  <si>
    <t>2021: Zürich</t>
  </si>
  <si>
    <t xml:space="preserve">2019: Hay Festival Querétaro </t>
  </si>
  <si>
    <t xml:space="preserve">2019: Edinburgh International Book Festival </t>
  </si>
  <si>
    <t>71 (digitale) forfatterreiser til festivaler/arrangementer i 26 land</t>
  </si>
  <si>
    <t xml:space="preserve">Mühleisen, Wenche </t>
  </si>
  <si>
    <t>Leipziger Buchmesse</t>
  </si>
  <si>
    <t>Faldbakken, Matias</t>
  </si>
  <si>
    <t>Thorstensen, Ole</t>
  </si>
  <si>
    <t>Jomfruøyene</t>
  </si>
  <si>
    <t>Egypt*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</si>
</sst>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u/>
      <sz val="10"/>
      <color theme="0" tint="-0.499984740745262"/>
      <name val="Arial"/>
      <family val="2"/>
    </font>
    <font>
      <sz val="10"/>
      <color indexed="50"/>
      <name val="Arial"/>
      <family val="2"/>
    </font>
    <font>
      <sz val="10"/>
      <color indexed="17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4" fillId="0" borderId="0" xfId="2" applyFont="1"/>
    <xf numFmtId="0" fontId="6" fillId="0" borderId="0" xfId="0" applyFont="1"/>
    <xf numFmtId="0" fontId="1" fillId="0" borderId="0" xfId="2"/>
    <xf numFmtId="0" fontId="8" fillId="0" borderId="0" xfId="2" applyFont="1"/>
    <xf numFmtId="0" fontId="9" fillId="0" borderId="0" xfId="2" applyFont="1"/>
    <xf numFmtId="0" fontId="9" fillId="0" borderId="0" xfId="2" applyFont="1" applyFill="1"/>
    <xf numFmtId="0" fontId="10" fillId="0" borderId="0" xfId="2" applyFont="1"/>
    <xf numFmtId="0" fontId="7" fillId="0" borderId="0" xfId="2" applyFont="1" applyBorder="1"/>
    <xf numFmtId="0" fontId="11" fillId="0" borderId="0" xfId="2" applyFont="1" applyBorder="1" applyAlignment="1">
      <alignment horizontal="right"/>
    </xf>
    <xf numFmtId="0" fontId="11" fillId="0" borderId="0" xfId="2" applyFont="1" applyAlignment="1">
      <alignment horizontal="right"/>
    </xf>
    <xf numFmtId="0" fontId="12" fillId="0" borderId="0" xfId="2" applyFont="1"/>
    <xf numFmtId="0" fontId="5" fillId="0" borderId="0" xfId="2" applyFont="1"/>
    <xf numFmtId="0" fontId="13" fillId="0" borderId="0" xfId="0" applyFont="1"/>
    <xf numFmtId="0" fontId="13" fillId="0" borderId="0" xfId="2" applyFont="1"/>
    <xf numFmtId="0" fontId="5" fillId="0" borderId="0" xfId="2" applyFont="1" applyBorder="1"/>
    <xf numFmtId="0" fontId="13" fillId="0" borderId="0" xfId="2" applyFont="1" applyBorder="1"/>
    <xf numFmtId="0" fontId="12" fillId="0" borderId="0" xfId="2" applyFont="1" applyBorder="1"/>
    <xf numFmtId="0" fontId="5" fillId="0" borderId="0" xfId="2" applyFont="1" applyFill="1" applyBorder="1"/>
    <xf numFmtId="0" fontId="5" fillId="0" borderId="0" xfId="2" applyFont="1" applyFill="1"/>
    <xf numFmtId="0" fontId="7" fillId="0" borderId="0" xfId="2" applyFont="1"/>
    <xf numFmtId="0" fontId="11" fillId="0" borderId="0" xfId="2" applyFont="1"/>
    <xf numFmtId="0" fontId="15" fillId="0" borderId="1" xfId="2" applyFont="1" applyBorder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18" fillId="0" borderId="0" xfId="2" applyFont="1"/>
    <xf numFmtId="0" fontId="18" fillId="0" borderId="0" xfId="2" applyFont="1" applyFill="1"/>
    <xf numFmtId="0" fontId="19" fillId="0" borderId="0" xfId="2" applyFont="1"/>
    <xf numFmtId="0" fontId="20" fillId="0" borderId="0" xfId="2" applyFont="1" applyBorder="1"/>
    <xf numFmtId="0" fontId="21" fillId="0" borderId="0" xfId="2" applyFont="1" applyBorder="1" applyAlignment="1">
      <alignment horizontal="right"/>
    </xf>
    <xf numFmtId="0" fontId="21" fillId="0" borderId="0" xfId="2" applyFont="1" applyAlignment="1">
      <alignment horizontal="right"/>
    </xf>
    <xf numFmtId="0" fontId="11" fillId="0" borderId="0" xfId="2" applyFont="1" applyBorder="1" applyAlignment="1">
      <alignment horizontal="left"/>
    </xf>
    <xf numFmtId="0" fontId="11" fillId="0" borderId="0" xfId="2" applyFont="1" applyAlignment="1">
      <alignment horizontal="left"/>
    </xf>
    <xf numFmtId="0" fontId="12" fillId="0" borderId="0" xfId="2" applyFont="1" applyFill="1"/>
    <xf numFmtId="0" fontId="22" fillId="0" borderId="0" xfId="2" applyFont="1"/>
    <xf numFmtId="0" fontId="22" fillId="0" borderId="0" xfId="2" applyFont="1" applyFill="1"/>
    <xf numFmtId="0" fontId="23" fillId="0" borderId="0" xfId="2" applyFont="1"/>
    <xf numFmtId="0" fontId="23" fillId="0" borderId="0" xfId="2" applyFont="1" applyFill="1"/>
    <xf numFmtId="0" fontId="1" fillId="0" borderId="0" xfId="2" applyFill="1"/>
    <xf numFmtId="0" fontId="4" fillId="0" borderId="0" xfId="2" applyFont="1" applyFill="1"/>
    <xf numFmtId="0" fontId="24" fillId="0" borderId="0" xfId="0" applyFont="1"/>
    <xf numFmtId="0" fontId="25" fillId="0" borderId="0" xfId="0" applyFont="1"/>
    <xf numFmtId="0" fontId="11" fillId="0" borderId="0" xfId="2" applyFont="1" applyFill="1" applyBorder="1" applyAlignment="1">
      <alignment horizontal="right"/>
    </xf>
    <xf numFmtId="0" fontId="7" fillId="0" borderId="0" xfId="2" applyFont="1" applyFill="1"/>
    <xf numFmtId="0" fontId="15" fillId="0" borderId="1" xfId="2" applyFont="1" applyFill="1" applyBorder="1"/>
    <xf numFmtId="0" fontId="16" fillId="0" borderId="0" xfId="2" applyFont="1" applyFill="1"/>
    <xf numFmtId="0" fontId="21" fillId="0" borderId="0" xfId="2" applyFont="1" applyFill="1" applyBorder="1" applyAlignment="1">
      <alignment horizontal="right"/>
    </xf>
    <xf numFmtId="0" fontId="24" fillId="2" borderId="0" xfId="0" applyFont="1" applyFill="1"/>
    <xf numFmtId="0" fontId="27" fillId="0" borderId="0" xfId="2" applyFont="1" applyFill="1"/>
    <xf numFmtId="0" fontId="28" fillId="0" borderId="0" xfId="2" applyFont="1" applyFill="1" applyBorder="1"/>
    <xf numFmtId="0" fontId="28" fillId="0" borderId="0" xfId="2" applyFont="1" applyFill="1"/>
    <xf numFmtId="0" fontId="29" fillId="0" borderId="0" xfId="2" applyFont="1" applyFill="1"/>
    <xf numFmtId="0" fontId="30" fillId="0" borderId="1" xfId="2" applyFont="1" applyFill="1" applyBorder="1"/>
    <xf numFmtId="0" fontId="31" fillId="0" borderId="0" xfId="0" applyFont="1"/>
    <xf numFmtId="0" fontId="26" fillId="3" borderId="0" xfId="2" applyFont="1" applyFill="1"/>
    <xf numFmtId="0" fontId="32" fillId="0" borderId="0" xfId="2" applyFont="1"/>
    <xf numFmtId="0" fontId="32" fillId="0" borderId="0" xfId="2" applyFont="1" applyFill="1"/>
    <xf numFmtId="0" fontId="31" fillId="0" borderId="0" xfId="2" applyFont="1"/>
    <xf numFmtId="164" fontId="24" fillId="0" borderId="0" xfId="1" applyNumberFormat="1" applyFont="1"/>
    <xf numFmtId="164" fontId="31" fillId="0" borderId="0" xfId="1" applyNumberFormat="1" applyFont="1"/>
    <xf numFmtId="164" fontId="26" fillId="3" borderId="0" xfId="1" applyNumberFormat="1" applyFont="1" applyFill="1"/>
    <xf numFmtId="164" fontId="24" fillId="2" borderId="0" xfId="1" applyNumberFormat="1" applyFont="1" applyFill="1"/>
    <xf numFmtId="0" fontId="24" fillId="2" borderId="0" xfId="0" applyFont="1" applyFill="1" applyAlignment="1">
      <alignment horizontal="left"/>
    </xf>
    <xf numFmtId="164" fontId="24" fillId="2" borderId="1" xfId="1" applyNumberFormat="1" applyFont="1" applyFill="1" applyBorder="1"/>
    <xf numFmtId="164" fontId="26" fillId="0" borderId="0" xfId="1" applyNumberFormat="1" applyFont="1"/>
    <xf numFmtId="164" fontId="24" fillId="2" borderId="0" xfId="1" applyNumberFormat="1" applyFont="1" applyFill="1" applyBorder="1"/>
    <xf numFmtId="0" fontId="26" fillId="0" borderId="0" xfId="2" applyFont="1" applyFill="1"/>
  </cellXfs>
  <cellStyles count="3">
    <cellStyle name="K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66"/>
  <sheetViews>
    <sheetView tabSelected="1" zoomScaleNormal="100" workbookViewId="0">
      <selection activeCell="B3" sqref="B3"/>
    </sheetView>
  </sheetViews>
  <sheetFormatPr baseColWidth="10" defaultRowHeight="14.5" x14ac:dyDescent="0.35"/>
  <cols>
    <col min="1" max="1" width="3.81640625" customWidth="1"/>
    <col min="2" max="2" width="18.7265625" customWidth="1"/>
    <col min="3" max="3" width="9.54296875" customWidth="1"/>
    <col min="4" max="4" width="4" customWidth="1"/>
    <col min="5" max="5" width="9.54296875" customWidth="1"/>
    <col min="6" max="6" width="4" customWidth="1"/>
    <col min="7" max="7" width="9.54296875" customWidth="1"/>
    <col min="8" max="8" width="4" customWidth="1"/>
    <col min="9" max="9" width="9.26953125" customWidth="1"/>
    <col min="10" max="10" width="3.81640625" customWidth="1"/>
    <col min="11" max="11" width="11.453125" customWidth="1"/>
    <col min="12" max="12" width="3.81640625" customWidth="1"/>
    <col min="14" max="14" width="3.81640625" customWidth="1"/>
    <col min="15" max="15" width="4.54296875" customWidth="1"/>
    <col min="16" max="16" width="20.81640625" customWidth="1"/>
    <col min="17" max="17" width="3.81640625" customWidth="1"/>
    <col min="19" max="19" width="5" customWidth="1"/>
    <col min="20" max="20" width="9.7265625" customWidth="1"/>
    <col min="21" max="21" width="3.81640625" customWidth="1"/>
    <col min="23" max="23" width="3.81640625" customWidth="1"/>
    <col min="25" max="25" width="3.81640625" customWidth="1"/>
    <col min="27" max="27" width="3.81640625" customWidth="1"/>
    <col min="264" max="264" width="3.81640625" customWidth="1"/>
    <col min="265" max="265" width="14.26953125" customWidth="1"/>
    <col min="266" max="266" width="7.81640625" customWidth="1"/>
    <col min="267" max="267" width="9.26953125" customWidth="1"/>
    <col min="268" max="268" width="3.81640625" customWidth="1"/>
    <col min="269" max="269" width="11.453125" customWidth="1"/>
    <col min="270" max="270" width="3.81640625" customWidth="1"/>
    <col min="272" max="272" width="3.81640625" customWidth="1"/>
    <col min="274" max="274" width="3.81640625" customWidth="1"/>
    <col min="275" max="275" width="9.7265625" customWidth="1"/>
    <col min="276" max="276" width="4.54296875" customWidth="1"/>
    <col min="277" max="277" width="20.26953125" customWidth="1"/>
    <col min="279" max="279" width="3.81640625" customWidth="1"/>
    <col min="281" max="281" width="3.81640625" customWidth="1"/>
    <col min="283" max="283" width="3.81640625" customWidth="1"/>
    <col min="520" max="520" width="3.81640625" customWidth="1"/>
    <col min="521" max="521" width="14.26953125" customWidth="1"/>
    <col min="522" max="522" width="7.81640625" customWidth="1"/>
    <col min="523" max="523" width="9.26953125" customWidth="1"/>
    <col min="524" max="524" width="3.81640625" customWidth="1"/>
    <col min="525" max="525" width="11.453125" customWidth="1"/>
    <col min="526" max="526" width="3.81640625" customWidth="1"/>
    <col min="528" max="528" width="3.81640625" customWidth="1"/>
    <col min="530" max="530" width="3.81640625" customWidth="1"/>
    <col min="531" max="531" width="9.7265625" customWidth="1"/>
    <col min="532" max="532" width="4.54296875" customWidth="1"/>
    <col min="533" max="533" width="20.26953125" customWidth="1"/>
    <col min="535" max="535" width="3.81640625" customWidth="1"/>
    <col min="537" max="537" width="3.81640625" customWidth="1"/>
    <col min="539" max="539" width="3.81640625" customWidth="1"/>
    <col min="776" max="776" width="3.81640625" customWidth="1"/>
    <col min="777" max="777" width="14.26953125" customWidth="1"/>
    <col min="778" max="778" width="7.81640625" customWidth="1"/>
    <col min="779" max="779" width="9.26953125" customWidth="1"/>
    <col min="780" max="780" width="3.81640625" customWidth="1"/>
    <col min="781" max="781" width="11.453125" customWidth="1"/>
    <col min="782" max="782" width="3.81640625" customWidth="1"/>
    <col min="784" max="784" width="3.81640625" customWidth="1"/>
    <col min="786" max="786" width="3.81640625" customWidth="1"/>
    <col min="787" max="787" width="9.7265625" customWidth="1"/>
    <col min="788" max="788" width="4.54296875" customWidth="1"/>
    <col min="789" max="789" width="20.26953125" customWidth="1"/>
    <col min="791" max="791" width="3.81640625" customWidth="1"/>
    <col min="793" max="793" width="3.81640625" customWidth="1"/>
    <col min="795" max="795" width="3.81640625" customWidth="1"/>
    <col min="1032" max="1032" width="3.81640625" customWidth="1"/>
    <col min="1033" max="1033" width="14.26953125" customWidth="1"/>
    <col min="1034" max="1034" width="7.81640625" customWidth="1"/>
    <col min="1035" max="1035" width="9.26953125" customWidth="1"/>
    <col min="1036" max="1036" width="3.81640625" customWidth="1"/>
    <col min="1037" max="1037" width="11.453125" customWidth="1"/>
    <col min="1038" max="1038" width="3.81640625" customWidth="1"/>
    <col min="1040" max="1040" width="3.81640625" customWidth="1"/>
    <col min="1042" max="1042" width="3.81640625" customWidth="1"/>
    <col min="1043" max="1043" width="9.7265625" customWidth="1"/>
    <col min="1044" max="1044" width="4.54296875" customWidth="1"/>
    <col min="1045" max="1045" width="20.26953125" customWidth="1"/>
    <col min="1047" max="1047" width="3.81640625" customWidth="1"/>
    <col min="1049" max="1049" width="3.81640625" customWidth="1"/>
    <col min="1051" max="1051" width="3.81640625" customWidth="1"/>
    <col min="1288" max="1288" width="3.81640625" customWidth="1"/>
    <col min="1289" max="1289" width="14.26953125" customWidth="1"/>
    <col min="1290" max="1290" width="7.81640625" customWidth="1"/>
    <col min="1291" max="1291" width="9.26953125" customWidth="1"/>
    <col min="1292" max="1292" width="3.81640625" customWidth="1"/>
    <col min="1293" max="1293" width="11.453125" customWidth="1"/>
    <col min="1294" max="1294" width="3.81640625" customWidth="1"/>
    <col min="1296" max="1296" width="3.81640625" customWidth="1"/>
    <col min="1298" max="1298" width="3.81640625" customWidth="1"/>
    <col min="1299" max="1299" width="9.7265625" customWidth="1"/>
    <col min="1300" max="1300" width="4.54296875" customWidth="1"/>
    <col min="1301" max="1301" width="20.26953125" customWidth="1"/>
    <col min="1303" max="1303" width="3.81640625" customWidth="1"/>
    <col min="1305" max="1305" width="3.81640625" customWidth="1"/>
    <col min="1307" max="1307" width="3.81640625" customWidth="1"/>
    <col min="1544" max="1544" width="3.81640625" customWidth="1"/>
    <col min="1545" max="1545" width="14.26953125" customWidth="1"/>
    <col min="1546" max="1546" width="7.81640625" customWidth="1"/>
    <col min="1547" max="1547" width="9.26953125" customWidth="1"/>
    <col min="1548" max="1548" width="3.81640625" customWidth="1"/>
    <col min="1549" max="1549" width="11.453125" customWidth="1"/>
    <col min="1550" max="1550" width="3.81640625" customWidth="1"/>
    <col min="1552" max="1552" width="3.81640625" customWidth="1"/>
    <col min="1554" max="1554" width="3.81640625" customWidth="1"/>
    <col min="1555" max="1555" width="9.7265625" customWidth="1"/>
    <col min="1556" max="1556" width="4.54296875" customWidth="1"/>
    <col min="1557" max="1557" width="20.26953125" customWidth="1"/>
    <col min="1559" max="1559" width="3.81640625" customWidth="1"/>
    <col min="1561" max="1561" width="3.81640625" customWidth="1"/>
    <col min="1563" max="1563" width="3.81640625" customWidth="1"/>
    <col min="1800" max="1800" width="3.81640625" customWidth="1"/>
    <col min="1801" max="1801" width="14.26953125" customWidth="1"/>
    <col min="1802" max="1802" width="7.81640625" customWidth="1"/>
    <col min="1803" max="1803" width="9.26953125" customWidth="1"/>
    <col min="1804" max="1804" width="3.81640625" customWidth="1"/>
    <col min="1805" max="1805" width="11.453125" customWidth="1"/>
    <col min="1806" max="1806" width="3.81640625" customWidth="1"/>
    <col min="1808" max="1808" width="3.81640625" customWidth="1"/>
    <col min="1810" max="1810" width="3.81640625" customWidth="1"/>
    <col min="1811" max="1811" width="9.7265625" customWidth="1"/>
    <col min="1812" max="1812" width="4.54296875" customWidth="1"/>
    <col min="1813" max="1813" width="20.26953125" customWidth="1"/>
    <col min="1815" max="1815" width="3.81640625" customWidth="1"/>
    <col min="1817" max="1817" width="3.81640625" customWidth="1"/>
    <col min="1819" max="1819" width="3.81640625" customWidth="1"/>
    <col min="2056" max="2056" width="3.81640625" customWidth="1"/>
    <col min="2057" max="2057" width="14.26953125" customWidth="1"/>
    <col min="2058" max="2058" width="7.81640625" customWidth="1"/>
    <col min="2059" max="2059" width="9.26953125" customWidth="1"/>
    <col min="2060" max="2060" width="3.81640625" customWidth="1"/>
    <col min="2061" max="2061" width="11.453125" customWidth="1"/>
    <col min="2062" max="2062" width="3.81640625" customWidth="1"/>
    <col min="2064" max="2064" width="3.81640625" customWidth="1"/>
    <col min="2066" max="2066" width="3.81640625" customWidth="1"/>
    <col min="2067" max="2067" width="9.7265625" customWidth="1"/>
    <col min="2068" max="2068" width="4.54296875" customWidth="1"/>
    <col min="2069" max="2069" width="20.26953125" customWidth="1"/>
    <col min="2071" max="2071" width="3.81640625" customWidth="1"/>
    <col min="2073" max="2073" width="3.81640625" customWidth="1"/>
    <col min="2075" max="2075" width="3.81640625" customWidth="1"/>
    <col min="2312" max="2312" width="3.81640625" customWidth="1"/>
    <col min="2313" max="2313" width="14.26953125" customWidth="1"/>
    <col min="2314" max="2314" width="7.81640625" customWidth="1"/>
    <col min="2315" max="2315" width="9.26953125" customWidth="1"/>
    <col min="2316" max="2316" width="3.81640625" customWidth="1"/>
    <col min="2317" max="2317" width="11.453125" customWidth="1"/>
    <col min="2318" max="2318" width="3.81640625" customWidth="1"/>
    <col min="2320" max="2320" width="3.81640625" customWidth="1"/>
    <col min="2322" max="2322" width="3.81640625" customWidth="1"/>
    <col min="2323" max="2323" width="9.7265625" customWidth="1"/>
    <col min="2324" max="2324" width="4.54296875" customWidth="1"/>
    <col min="2325" max="2325" width="20.26953125" customWidth="1"/>
    <col min="2327" max="2327" width="3.81640625" customWidth="1"/>
    <col min="2329" max="2329" width="3.81640625" customWidth="1"/>
    <col min="2331" max="2331" width="3.81640625" customWidth="1"/>
    <col min="2568" max="2568" width="3.81640625" customWidth="1"/>
    <col min="2569" max="2569" width="14.26953125" customWidth="1"/>
    <col min="2570" max="2570" width="7.81640625" customWidth="1"/>
    <col min="2571" max="2571" width="9.26953125" customWidth="1"/>
    <col min="2572" max="2572" width="3.81640625" customWidth="1"/>
    <col min="2573" max="2573" width="11.453125" customWidth="1"/>
    <col min="2574" max="2574" width="3.81640625" customWidth="1"/>
    <col min="2576" max="2576" width="3.81640625" customWidth="1"/>
    <col min="2578" max="2578" width="3.81640625" customWidth="1"/>
    <col min="2579" max="2579" width="9.7265625" customWidth="1"/>
    <col min="2580" max="2580" width="4.54296875" customWidth="1"/>
    <col min="2581" max="2581" width="20.26953125" customWidth="1"/>
    <col min="2583" max="2583" width="3.81640625" customWidth="1"/>
    <col min="2585" max="2585" width="3.81640625" customWidth="1"/>
    <col min="2587" max="2587" width="3.81640625" customWidth="1"/>
    <col min="2824" max="2824" width="3.81640625" customWidth="1"/>
    <col min="2825" max="2825" width="14.26953125" customWidth="1"/>
    <col min="2826" max="2826" width="7.81640625" customWidth="1"/>
    <col min="2827" max="2827" width="9.26953125" customWidth="1"/>
    <col min="2828" max="2828" width="3.81640625" customWidth="1"/>
    <col min="2829" max="2829" width="11.453125" customWidth="1"/>
    <col min="2830" max="2830" width="3.81640625" customWidth="1"/>
    <col min="2832" max="2832" width="3.81640625" customWidth="1"/>
    <col min="2834" max="2834" width="3.81640625" customWidth="1"/>
    <col min="2835" max="2835" width="9.7265625" customWidth="1"/>
    <col min="2836" max="2836" width="4.54296875" customWidth="1"/>
    <col min="2837" max="2837" width="20.26953125" customWidth="1"/>
    <col min="2839" max="2839" width="3.81640625" customWidth="1"/>
    <col min="2841" max="2841" width="3.81640625" customWidth="1"/>
    <col min="2843" max="2843" width="3.81640625" customWidth="1"/>
    <col min="3080" max="3080" width="3.81640625" customWidth="1"/>
    <col min="3081" max="3081" width="14.26953125" customWidth="1"/>
    <col min="3082" max="3082" width="7.81640625" customWidth="1"/>
    <col min="3083" max="3083" width="9.26953125" customWidth="1"/>
    <col min="3084" max="3084" width="3.81640625" customWidth="1"/>
    <col min="3085" max="3085" width="11.453125" customWidth="1"/>
    <col min="3086" max="3086" width="3.81640625" customWidth="1"/>
    <col min="3088" max="3088" width="3.81640625" customWidth="1"/>
    <col min="3090" max="3090" width="3.81640625" customWidth="1"/>
    <col min="3091" max="3091" width="9.7265625" customWidth="1"/>
    <col min="3092" max="3092" width="4.54296875" customWidth="1"/>
    <col min="3093" max="3093" width="20.26953125" customWidth="1"/>
    <col min="3095" max="3095" width="3.81640625" customWidth="1"/>
    <col min="3097" max="3097" width="3.81640625" customWidth="1"/>
    <col min="3099" max="3099" width="3.81640625" customWidth="1"/>
    <col min="3336" max="3336" width="3.81640625" customWidth="1"/>
    <col min="3337" max="3337" width="14.26953125" customWidth="1"/>
    <col min="3338" max="3338" width="7.81640625" customWidth="1"/>
    <col min="3339" max="3339" width="9.26953125" customWidth="1"/>
    <col min="3340" max="3340" width="3.81640625" customWidth="1"/>
    <col min="3341" max="3341" width="11.453125" customWidth="1"/>
    <col min="3342" max="3342" width="3.81640625" customWidth="1"/>
    <col min="3344" max="3344" width="3.81640625" customWidth="1"/>
    <col min="3346" max="3346" width="3.81640625" customWidth="1"/>
    <col min="3347" max="3347" width="9.7265625" customWidth="1"/>
    <col min="3348" max="3348" width="4.54296875" customWidth="1"/>
    <col min="3349" max="3349" width="20.26953125" customWidth="1"/>
    <col min="3351" max="3351" width="3.81640625" customWidth="1"/>
    <col min="3353" max="3353" width="3.81640625" customWidth="1"/>
    <col min="3355" max="3355" width="3.81640625" customWidth="1"/>
    <col min="3592" max="3592" width="3.81640625" customWidth="1"/>
    <col min="3593" max="3593" width="14.26953125" customWidth="1"/>
    <col min="3594" max="3594" width="7.81640625" customWidth="1"/>
    <col min="3595" max="3595" width="9.26953125" customWidth="1"/>
    <col min="3596" max="3596" width="3.81640625" customWidth="1"/>
    <col min="3597" max="3597" width="11.453125" customWidth="1"/>
    <col min="3598" max="3598" width="3.81640625" customWidth="1"/>
    <col min="3600" max="3600" width="3.81640625" customWidth="1"/>
    <col min="3602" max="3602" width="3.81640625" customWidth="1"/>
    <col min="3603" max="3603" width="9.7265625" customWidth="1"/>
    <col min="3604" max="3604" width="4.54296875" customWidth="1"/>
    <col min="3605" max="3605" width="20.26953125" customWidth="1"/>
    <col min="3607" max="3607" width="3.81640625" customWidth="1"/>
    <col min="3609" max="3609" width="3.81640625" customWidth="1"/>
    <col min="3611" max="3611" width="3.81640625" customWidth="1"/>
    <col min="3848" max="3848" width="3.81640625" customWidth="1"/>
    <col min="3849" max="3849" width="14.26953125" customWidth="1"/>
    <col min="3850" max="3850" width="7.81640625" customWidth="1"/>
    <col min="3851" max="3851" width="9.26953125" customWidth="1"/>
    <col min="3852" max="3852" width="3.81640625" customWidth="1"/>
    <col min="3853" max="3853" width="11.453125" customWidth="1"/>
    <col min="3854" max="3854" width="3.81640625" customWidth="1"/>
    <col min="3856" max="3856" width="3.81640625" customWidth="1"/>
    <col min="3858" max="3858" width="3.81640625" customWidth="1"/>
    <col min="3859" max="3859" width="9.7265625" customWidth="1"/>
    <col min="3860" max="3860" width="4.54296875" customWidth="1"/>
    <col min="3861" max="3861" width="20.26953125" customWidth="1"/>
    <col min="3863" max="3863" width="3.81640625" customWidth="1"/>
    <col min="3865" max="3865" width="3.81640625" customWidth="1"/>
    <col min="3867" max="3867" width="3.81640625" customWidth="1"/>
    <col min="4104" max="4104" width="3.81640625" customWidth="1"/>
    <col min="4105" max="4105" width="14.26953125" customWidth="1"/>
    <col min="4106" max="4106" width="7.81640625" customWidth="1"/>
    <col min="4107" max="4107" width="9.26953125" customWidth="1"/>
    <col min="4108" max="4108" width="3.81640625" customWidth="1"/>
    <col min="4109" max="4109" width="11.453125" customWidth="1"/>
    <col min="4110" max="4110" width="3.81640625" customWidth="1"/>
    <col min="4112" max="4112" width="3.81640625" customWidth="1"/>
    <col min="4114" max="4114" width="3.81640625" customWidth="1"/>
    <col min="4115" max="4115" width="9.7265625" customWidth="1"/>
    <col min="4116" max="4116" width="4.54296875" customWidth="1"/>
    <col min="4117" max="4117" width="20.26953125" customWidth="1"/>
    <col min="4119" max="4119" width="3.81640625" customWidth="1"/>
    <col min="4121" max="4121" width="3.81640625" customWidth="1"/>
    <col min="4123" max="4123" width="3.81640625" customWidth="1"/>
    <col min="4360" max="4360" width="3.81640625" customWidth="1"/>
    <col min="4361" max="4361" width="14.26953125" customWidth="1"/>
    <col min="4362" max="4362" width="7.81640625" customWidth="1"/>
    <col min="4363" max="4363" width="9.26953125" customWidth="1"/>
    <col min="4364" max="4364" width="3.81640625" customWidth="1"/>
    <col min="4365" max="4365" width="11.453125" customWidth="1"/>
    <col min="4366" max="4366" width="3.81640625" customWidth="1"/>
    <col min="4368" max="4368" width="3.81640625" customWidth="1"/>
    <col min="4370" max="4370" width="3.81640625" customWidth="1"/>
    <col min="4371" max="4371" width="9.7265625" customWidth="1"/>
    <col min="4372" max="4372" width="4.54296875" customWidth="1"/>
    <col min="4373" max="4373" width="20.26953125" customWidth="1"/>
    <col min="4375" max="4375" width="3.81640625" customWidth="1"/>
    <col min="4377" max="4377" width="3.81640625" customWidth="1"/>
    <col min="4379" max="4379" width="3.81640625" customWidth="1"/>
    <col min="4616" max="4616" width="3.81640625" customWidth="1"/>
    <col min="4617" max="4617" width="14.26953125" customWidth="1"/>
    <col min="4618" max="4618" width="7.81640625" customWidth="1"/>
    <col min="4619" max="4619" width="9.26953125" customWidth="1"/>
    <col min="4620" max="4620" width="3.81640625" customWidth="1"/>
    <col min="4621" max="4621" width="11.453125" customWidth="1"/>
    <col min="4622" max="4622" width="3.81640625" customWidth="1"/>
    <col min="4624" max="4624" width="3.81640625" customWidth="1"/>
    <col min="4626" max="4626" width="3.81640625" customWidth="1"/>
    <col min="4627" max="4627" width="9.7265625" customWidth="1"/>
    <col min="4628" max="4628" width="4.54296875" customWidth="1"/>
    <col min="4629" max="4629" width="20.26953125" customWidth="1"/>
    <col min="4631" max="4631" width="3.81640625" customWidth="1"/>
    <col min="4633" max="4633" width="3.81640625" customWidth="1"/>
    <col min="4635" max="4635" width="3.81640625" customWidth="1"/>
    <col min="4872" max="4872" width="3.81640625" customWidth="1"/>
    <col min="4873" max="4873" width="14.26953125" customWidth="1"/>
    <col min="4874" max="4874" width="7.81640625" customWidth="1"/>
    <col min="4875" max="4875" width="9.26953125" customWidth="1"/>
    <col min="4876" max="4876" width="3.81640625" customWidth="1"/>
    <col min="4877" max="4877" width="11.453125" customWidth="1"/>
    <col min="4878" max="4878" width="3.81640625" customWidth="1"/>
    <col min="4880" max="4880" width="3.81640625" customWidth="1"/>
    <col min="4882" max="4882" width="3.81640625" customWidth="1"/>
    <col min="4883" max="4883" width="9.7265625" customWidth="1"/>
    <col min="4884" max="4884" width="4.54296875" customWidth="1"/>
    <col min="4885" max="4885" width="20.26953125" customWidth="1"/>
    <col min="4887" max="4887" width="3.81640625" customWidth="1"/>
    <col min="4889" max="4889" width="3.81640625" customWidth="1"/>
    <col min="4891" max="4891" width="3.81640625" customWidth="1"/>
    <col min="5128" max="5128" width="3.81640625" customWidth="1"/>
    <col min="5129" max="5129" width="14.26953125" customWidth="1"/>
    <col min="5130" max="5130" width="7.81640625" customWidth="1"/>
    <col min="5131" max="5131" width="9.26953125" customWidth="1"/>
    <col min="5132" max="5132" width="3.81640625" customWidth="1"/>
    <col min="5133" max="5133" width="11.453125" customWidth="1"/>
    <col min="5134" max="5134" width="3.81640625" customWidth="1"/>
    <col min="5136" max="5136" width="3.81640625" customWidth="1"/>
    <col min="5138" max="5138" width="3.81640625" customWidth="1"/>
    <col min="5139" max="5139" width="9.7265625" customWidth="1"/>
    <col min="5140" max="5140" width="4.54296875" customWidth="1"/>
    <col min="5141" max="5141" width="20.26953125" customWidth="1"/>
    <col min="5143" max="5143" width="3.81640625" customWidth="1"/>
    <col min="5145" max="5145" width="3.81640625" customWidth="1"/>
    <col min="5147" max="5147" width="3.81640625" customWidth="1"/>
    <col min="5384" max="5384" width="3.81640625" customWidth="1"/>
    <col min="5385" max="5385" width="14.26953125" customWidth="1"/>
    <col min="5386" max="5386" width="7.81640625" customWidth="1"/>
    <col min="5387" max="5387" width="9.26953125" customWidth="1"/>
    <col min="5388" max="5388" width="3.81640625" customWidth="1"/>
    <col min="5389" max="5389" width="11.453125" customWidth="1"/>
    <col min="5390" max="5390" width="3.81640625" customWidth="1"/>
    <col min="5392" max="5392" width="3.81640625" customWidth="1"/>
    <col min="5394" max="5394" width="3.81640625" customWidth="1"/>
    <col min="5395" max="5395" width="9.7265625" customWidth="1"/>
    <col min="5396" max="5396" width="4.54296875" customWidth="1"/>
    <col min="5397" max="5397" width="20.26953125" customWidth="1"/>
    <col min="5399" max="5399" width="3.81640625" customWidth="1"/>
    <col min="5401" max="5401" width="3.81640625" customWidth="1"/>
    <col min="5403" max="5403" width="3.81640625" customWidth="1"/>
    <col min="5640" max="5640" width="3.81640625" customWidth="1"/>
    <col min="5641" max="5641" width="14.26953125" customWidth="1"/>
    <col min="5642" max="5642" width="7.81640625" customWidth="1"/>
    <col min="5643" max="5643" width="9.26953125" customWidth="1"/>
    <col min="5644" max="5644" width="3.81640625" customWidth="1"/>
    <col min="5645" max="5645" width="11.453125" customWidth="1"/>
    <col min="5646" max="5646" width="3.81640625" customWidth="1"/>
    <col min="5648" max="5648" width="3.81640625" customWidth="1"/>
    <col min="5650" max="5650" width="3.81640625" customWidth="1"/>
    <col min="5651" max="5651" width="9.7265625" customWidth="1"/>
    <col min="5652" max="5652" width="4.54296875" customWidth="1"/>
    <col min="5653" max="5653" width="20.26953125" customWidth="1"/>
    <col min="5655" max="5655" width="3.81640625" customWidth="1"/>
    <col min="5657" max="5657" width="3.81640625" customWidth="1"/>
    <col min="5659" max="5659" width="3.81640625" customWidth="1"/>
    <col min="5896" max="5896" width="3.81640625" customWidth="1"/>
    <col min="5897" max="5897" width="14.26953125" customWidth="1"/>
    <col min="5898" max="5898" width="7.81640625" customWidth="1"/>
    <col min="5899" max="5899" width="9.26953125" customWidth="1"/>
    <col min="5900" max="5900" width="3.81640625" customWidth="1"/>
    <col min="5901" max="5901" width="11.453125" customWidth="1"/>
    <col min="5902" max="5902" width="3.81640625" customWidth="1"/>
    <col min="5904" max="5904" width="3.81640625" customWidth="1"/>
    <col min="5906" max="5906" width="3.81640625" customWidth="1"/>
    <col min="5907" max="5907" width="9.7265625" customWidth="1"/>
    <col min="5908" max="5908" width="4.54296875" customWidth="1"/>
    <col min="5909" max="5909" width="20.26953125" customWidth="1"/>
    <col min="5911" max="5911" width="3.81640625" customWidth="1"/>
    <col min="5913" max="5913" width="3.81640625" customWidth="1"/>
    <col min="5915" max="5915" width="3.81640625" customWidth="1"/>
    <col min="6152" max="6152" width="3.81640625" customWidth="1"/>
    <col min="6153" max="6153" width="14.26953125" customWidth="1"/>
    <col min="6154" max="6154" width="7.81640625" customWidth="1"/>
    <col min="6155" max="6155" width="9.26953125" customWidth="1"/>
    <col min="6156" max="6156" width="3.81640625" customWidth="1"/>
    <col min="6157" max="6157" width="11.453125" customWidth="1"/>
    <col min="6158" max="6158" width="3.81640625" customWidth="1"/>
    <col min="6160" max="6160" width="3.81640625" customWidth="1"/>
    <col min="6162" max="6162" width="3.81640625" customWidth="1"/>
    <col min="6163" max="6163" width="9.7265625" customWidth="1"/>
    <col min="6164" max="6164" width="4.54296875" customWidth="1"/>
    <col min="6165" max="6165" width="20.26953125" customWidth="1"/>
    <col min="6167" max="6167" width="3.81640625" customWidth="1"/>
    <col min="6169" max="6169" width="3.81640625" customWidth="1"/>
    <col min="6171" max="6171" width="3.81640625" customWidth="1"/>
    <col min="6408" max="6408" width="3.81640625" customWidth="1"/>
    <col min="6409" max="6409" width="14.26953125" customWidth="1"/>
    <col min="6410" max="6410" width="7.81640625" customWidth="1"/>
    <col min="6411" max="6411" width="9.26953125" customWidth="1"/>
    <col min="6412" max="6412" width="3.81640625" customWidth="1"/>
    <col min="6413" max="6413" width="11.453125" customWidth="1"/>
    <col min="6414" max="6414" width="3.81640625" customWidth="1"/>
    <col min="6416" max="6416" width="3.81640625" customWidth="1"/>
    <col min="6418" max="6418" width="3.81640625" customWidth="1"/>
    <col min="6419" max="6419" width="9.7265625" customWidth="1"/>
    <col min="6420" max="6420" width="4.54296875" customWidth="1"/>
    <col min="6421" max="6421" width="20.26953125" customWidth="1"/>
    <col min="6423" max="6423" width="3.81640625" customWidth="1"/>
    <col min="6425" max="6425" width="3.81640625" customWidth="1"/>
    <col min="6427" max="6427" width="3.81640625" customWidth="1"/>
    <col min="6664" max="6664" width="3.81640625" customWidth="1"/>
    <col min="6665" max="6665" width="14.26953125" customWidth="1"/>
    <col min="6666" max="6666" width="7.81640625" customWidth="1"/>
    <col min="6667" max="6667" width="9.26953125" customWidth="1"/>
    <col min="6668" max="6668" width="3.81640625" customWidth="1"/>
    <col min="6669" max="6669" width="11.453125" customWidth="1"/>
    <col min="6670" max="6670" width="3.81640625" customWidth="1"/>
    <col min="6672" max="6672" width="3.81640625" customWidth="1"/>
    <col min="6674" max="6674" width="3.81640625" customWidth="1"/>
    <col min="6675" max="6675" width="9.7265625" customWidth="1"/>
    <col min="6676" max="6676" width="4.54296875" customWidth="1"/>
    <col min="6677" max="6677" width="20.26953125" customWidth="1"/>
    <col min="6679" max="6679" width="3.81640625" customWidth="1"/>
    <col min="6681" max="6681" width="3.81640625" customWidth="1"/>
    <col min="6683" max="6683" width="3.81640625" customWidth="1"/>
    <col min="6920" max="6920" width="3.81640625" customWidth="1"/>
    <col min="6921" max="6921" width="14.26953125" customWidth="1"/>
    <col min="6922" max="6922" width="7.81640625" customWidth="1"/>
    <col min="6923" max="6923" width="9.26953125" customWidth="1"/>
    <col min="6924" max="6924" width="3.81640625" customWidth="1"/>
    <col min="6925" max="6925" width="11.453125" customWidth="1"/>
    <col min="6926" max="6926" width="3.81640625" customWidth="1"/>
    <col min="6928" max="6928" width="3.81640625" customWidth="1"/>
    <col min="6930" max="6930" width="3.81640625" customWidth="1"/>
    <col min="6931" max="6931" width="9.7265625" customWidth="1"/>
    <col min="6932" max="6932" width="4.54296875" customWidth="1"/>
    <col min="6933" max="6933" width="20.26953125" customWidth="1"/>
    <col min="6935" max="6935" width="3.81640625" customWidth="1"/>
    <col min="6937" max="6937" width="3.81640625" customWidth="1"/>
    <col min="6939" max="6939" width="3.81640625" customWidth="1"/>
    <col min="7176" max="7176" width="3.81640625" customWidth="1"/>
    <col min="7177" max="7177" width="14.26953125" customWidth="1"/>
    <col min="7178" max="7178" width="7.81640625" customWidth="1"/>
    <col min="7179" max="7179" width="9.26953125" customWidth="1"/>
    <col min="7180" max="7180" width="3.81640625" customWidth="1"/>
    <col min="7181" max="7181" width="11.453125" customWidth="1"/>
    <col min="7182" max="7182" width="3.81640625" customWidth="1"/>
    <col min="7184" max="7184" width="3.81640625" customWidth="1"/>
    <col min="7186" max="7186" width="3.81640625" customWidth="1"/>
    <col min="7187" max="7187" width="9.7265625" customWidth="1"/>
    <col min="7188" max="7188" width="4.54296875" customWidth="1"/>
    <col min="7189" max="7189" width="20.26953125" customWidth="1"/>
    <col min="7191" max="7191" width="3.81640625" customWidth="1"/>
    <col min="7193" max="7193" width="3.81640625" customWidth="1"/>
    <col min="7195" max="7195" width="3.81640625" customWidth="1"/>
    <col min="7432" max="7432" width="3.81640625" customWidth="1"/>
    <col min="7433" max="7433" width="14.26953125" customWidth="1"/>
    <col min="7434" max="7434" width="7.81640625" customWidth="1"/>
    <col min="7435" max="7435" width="9.26953125" customWidth="1"/>
    <col min="7436" max="7436" width="3.81640625" customWidth="1"/>
    <col min="7437" max="7437" width="11.453125" customWidth="1"/>
    <col min="7438" max="7438" width="3.81640625" customWidth="1"/>
    <col min="7440" max="7440" width="3.81640625" customWidth="1"/>
    <col min="7442" max="7442" width="3.81640625" customWidth="1"/>
    <col min="7443" max="7443" width="9.7265625" customWidth="1"/>
    <col min="7444" max="7444" width="4.54296875" customWidth="1"/>
    <col min="7445" max="7445" width="20.26953125" customWidth="1"/>
    <col min="7447" max="7447" width="3.81640625" customWidth="1"/>
    <col min="7449" max="7449" width="3.81640625" customWidth="1"/>
    <col min="7451" max="7451" width="3.81640625" customWidth="1"/>
    <col min="7688" max="7688" width="3.81640625" customWidth="1"/>
    <col min="7689" max="7689" width="14.26953125" customWidth="1"/>
    <col min="7690" max="7690" width="7.81640625" customWidth="1"/>
    <col min="7691" max="7691" width="9.26953125" customWidth="1"/>
    <col min="7692" max="7692" width="3.81640625" customWidth="1"/>
    <col min="7693" max="7693" width="11.453125" customWidth="1"/>
    <col min="7694" max="7694" width="3.81640625" customWidth="1"/>
    <col min="7696" max="7696" width="3.81640625" customWidth="1"/>
    <col min="7698" max="7698" width="3.81640625" customWidth="1"/>
    <col min="7699" max="7699" width="9.7265625" customWidth="1"/>
    <col min="7700" max="7700" width="4.54296875" customWidth="1"/>
    <col min="7701" max="7701" width="20.26953125" customWidth="1"/>
    <col min="7703" max="7703" width="3.81640625" customWidth="1"/>
    <col min="7705" max="7705" width="3.81640625" customWidth="1"/>
    <col min="7707" max="7707" width="3.81640625" customWidth="1"/>
    <col min="7944" max="7944" width="3.81640625" customWidth="1"/>
    <col min="7945" max="7945" width="14.26953125" customWidth="1"/>
    <col min="7946" max="7946" width="7.81640625" customWidth="1"/>
    <col min="7947" max="7947" width="9.26953125" customWidth="1"/>
    <col min="7948" max="7948" width="3.81640625" customWidth="1"/>
    <col min="7949" max="7949" width="11.453125" customWidth="1"/>
    <col min="7950" max="7950" width="3.81640625" customWidth="1"/>
    <col min="7952" max="7952" width="3.81640625" customWidth="1"/>
    <col min="7954" max="7954" width="3.81640625" customWidth="1"/>
    <col min="7955" max="7955" width="9.7265625" customWidth="1"/>
    <col min="7956" max="7956" width="4.54296875" customWidth="1"/>
    <col min="7957" max="7957" width="20.26953125" customWidth="1"/>
    <col min="7959" max="7959" width="3.81640625" customWidth="1"/>
    <col min="7961" max="7961" width="3.81640625" customWidth="1"/>
    <col min="7963" max="7963" width="3.81640625" customWidth="1"/>
    <col min="8200" max="8200" width="3.81640625" customWidth="1"/>
    <col min="8201" max="8201" width="14.26953125" customWidth="1"/>
    <col min="8202" max="8202" width="7.81640625" customWidth="1"/>
    <col min="8203" max="8203" width="9.26953125" customWidth="1"/>
    <col min="8204" max="8204" width="3.81640625" customWidth="1"/>
    <col min="8205" max="8205" width="11.453125" customWidth="1"/>
    <col min="8206" max="8206" width="3.81640625" customWidth="1"/>
    <col min="8208" max="8208" width="3.81640625" customWidth="1"/>
    <col min="8210" max="8210" width="3.81640625" customWidth="1"/>
    <col min="8211" max="8211" width="9.7265625" customWidth="1"/>
    <col min="8212" max="8212" width="4.54296875" customWidth="1"/>
    <col min="8213" max="8213" width="20.26953125" customWidth="1"/>
    <col min="8215" max="8215" width="3.81640625" customWidth="1"/>
    <col min="8217" max="8217" width="3.81640625" customWidth="1"/>
    <col min="8219" max="8219" width="3.81640625" customWidth="1"/>
    <col min="8456" max="8456" width="3.81640625" customWidth="1"/>
    <col min="8457" max="8457" width="14.26953125" customWidth="1"/>
    <col min="8458" max="8458" width="7.81640625" customWidth="1"/>
    <col min="8459" max="8459" width="9.26953125" customWidth="1"/>
    <col min="8460" max="8460" width="3.81640625" customWidth="1"/>
    <col min="8461" max="8461" width="11.453125" customWidth="1"/>
    <col min="8462" max="8462" width="3.81640625" customWidth="1"/>
    <col min="8464" max="8464" width="3.81640625" customWidth="1"/>
    <col min="8466" max="8466" width="3.81640625" customWidth="1"/>
    <col min="8467" max="8467" width="9.7265625" customWidth="1"/>
    <col min="8468" max="8468" width="4.54296875" customWidth="1"/>
    <col min="8469" max="8469" width="20.26953125" customWidth="1"/>
    <col min="8471" max="8471" width="3.81640625" customWidth="1"/>
    <col min="8473" max="8473" width="3.81640625" customWidth="1"/>
    <col min="8475" max="8475" width="3.81640625" customWidth="1"/>
    <col min="8712" max="8712" width="3.81640625" customWidth="1"/>
    <col min="8713" max="8713" width="14.26953125" customWidth="1"/>
    <col min="8714" max="8714" width="7.81640625" customWidth="1"/>
    <col min="8715" max="8715" width="9.26953125" customWidth="1"/>
    <col min="8716" max="8716" width="3.81640625" customWidth="1"/>
    <col min="8717" max="8717" width="11.453125" customWidth="1"/>
    <col min="8718" max="8718" width="3.81640625" customWidth="1"/>
    <col min="8720" max="8720" width="3.81640625" customWidth="1"/>
    <col min="8722" max="8722" width="3.81640625" customWidth="1"/>
    <col min="8723" max="8723" width="9.7265625" customWidth="1"/>
    <col min="8724" max="8724" width="4.54296875" customWidth="1"/>
    <col min="8725" max="8725" width="20.26953125" customWidth="1"/>
    <col min="8727" max="8727" width="3.81640625" customWidth="1"/>
    <col min="8729" max="8729" width="3.81640625" customWidth="1"/>
    <col min="8731" max="8731" width="3.81640625" customWidth="1"/>
    <col min="8968" max="8968" width="3.81640625" customWidth="1"/>
    <col min="8969" max="8969" width="14.26953125" customWidth="1"/>
    <col min="8970" max="8970" width="7.81640625" customWidth="1"/>
    <col min="8971" max="8971" width="9.26953125" customWidth="1"/>
    <col min="8972" max="8972" width="3.81640625" customWidth="1"/>
    <col min="8973" max="8973" width="11.453125" customWidth="1"/>
    <col min="8974" max="8974" width="3.81640625" customWidth="1"/>
    <col min="8976" max="8976" width="3.81640625" customWidth="1"/>
    <col min="8978" max="8978" width="3.81640625" customWidth="1"/>
    <col min="8979" max="8979" width="9.7265625" customWidth="1"/>
    <col min="8980" max="8980" width="4.54296875" customWidth="1"/>
    <col min="8981" max="8981" width="20.26953125" customWidth="1"/>
    <col min="8983" max="8983" width="3.81640625" customWidth="1"/>
    <col min="8985" max="8985" width="3.81640625" customWidth="1"/>
    <col min="8987" max="8987" width="3.81640625" customWidth="1"/>
    <col min="9224" max="9224" width="3.81640625" customWidth="1"/>
    <col min="9225" max="9225" width="14.26953125" customWidth="1"/>
    <col min="9226" max="9226" width="7.81640625" customWidth="1"/>
    <col min="9227" max="9227" width="9.26953125" customWidth="1"/>
    <col min="9228" max="9228" width="3.81640625" customWidth="1"/>
    <col min="9229" max="9229" width="11.453125" customWidth="1"/>
    <col min="9230" max="9230" width="3.81640625" customWidth="1"/>
    <col min="9232" max="9232" width="3.81640625" customWidth="1"/>
    <col min="9234" max="9234" width="3.81640625" customWidth="1"/>
    <col min="9235" max="9235" width="9.7265625" customWidth="1"/>
    <col min="9236" max="9236" width="4.54296875" customWidth="1"/>
    <col min="9237" max="9237" width="20.26953125" customWidth="1"/>
    <col min="9239" max="9239" width="3.81640625" customWidth="1"/>
    <col min="9241" max="9241" width="3.81640625" customWidth="1"/>
    <col min="9243" max="9243" width="3.81640625" customWidth="1"/>
    <col min="9480" max="9480" width="3.81640625" customWidth="1"/>
    <col min="9481" max="9481" width="14.26953125" customWidth="1"/>
    <col min="9482" max="9482" width="7.81640625" customWidth="1"/>
    <col min="9483" max="9483" width="9.26953125" customWidth="1"/>
    <col min="9484" max="9484" width="3.81640625" customWidth="1"/>
    <col min="9485" max="9485" width="11.453125" customWidth="1"/>
    <col min="9486" max="9486" width="3.81640625" customWidth="1"/>
    <col min="9488" max="9488" width="3.81640625" customWidth="1"/>
    <col min="9490" max="9490" width="3.81640625" customWidth="1"/>
    <col min="9491" max="9491" width="9.7265625" customWidth="1"/>
    <col min="9492" max="9492" width="4.54296875" customWidth="1"/>
    <col min="9493" max="9493" width="20.26953125" customWidth="1"/>
    <col min="9495" max="9495" width="3.81640625" customWidth="1"/>
    <col min="9497" max="9497" width="3.81640625" customWidth="1"/>
    <col min="9499" max="9499" width="3.81640625" customWidth="1"/>
    <col min="9736" max="9736" width="3.81640625" customWidth="1"/>
    <col min="9737" max="9737" width="14.26953125" customWidth="1"/>
    <col min="9738" max="9738" width="7.81640625" customWidth="1"/>
    <col min="9739" max="9739" width="9.26953125" customWidth="1"/>
    <col min="9740" max="9740" width="3.81640625" customWidth="1"/>
    <col min="9741" max="9741" width="11.453125" customWidth="1"/>
    <col min="9742" max="9742" width="3.81640625" customWidth="1"/>
    <col min="9744" max="9744" width="3.81640625" customWidth="1"/>
    <col min="9746" max="9746" width="3.81640625" customWidth="1"/>
    <col min="9747" max="9747" width="9.7265625" customWidth="1"/>
    <col min="9748" max="9748" width="4.54296875" customWidth="1"/>
    <col min="9749" max="9749" width="20.26953125" customWidth="1"/>
    <col min="9751" max="9751" width="3.81640625" customWidth="1"/>
    <col min="9753" max="9753" width="3.81640625" customWidth="1"/>
    <col min="9755" max="9755" width="3.81640625" customWidth="1"/>
    <col min="9992" max="9992" width="3.81640625" customWidth="1"/>
    <col min="9993" max="9993" width="14.26953125" customWidth="1"/>
    <col min="9994" max="9994" width="7.81640625" customWidth="1"/>
    <col min="9995" max="9995" width="9.26953125" customWidth="1"/>
    <col min="9996" max="9996" width="3.81640625" customWidth="1"/>
    <col min="9997" max="9997" width="11.453125" customWidth="1"/>
    <col min="9998" max="9998" width="3.81640625" customWidth="1"/>
    <col min="10000" max="10000" width="3.81640625" customWidth="1"/>
    <col min="10002" max="10002" width="3.81640625" customWidth="1"/>
    <col min="10003" max="10003" width="9.7265625" customWidth="1"/>
    <col min="10004" max="10004" width="4.54296875" customWidth="1"/>
    <col min="10005" max="10005" width="20.26953125" customWidth="1"/>
    <col min="10007" max="10007" width="3.81640625" customWidth="1"/>
    <col min="10009" max="10009" width="3.81640625" customWidth="1"/>
    <col min="10011" max="10011" width="3.81640625" customWidth="1"/>
    <col min="10248" max="10248" width="3.81640625" customWidth="1"/>
    <col min="10249" max="10249" width="14.26953125" customWidth="1"/>
    <col min="10250" max="10250" width="7.81640625" customWidth="1"/>
    <col min="10251" max="10251" width="9.26953125" customWidth="1"/>
    <col min="10252" max="10252" width="3.81640625" customWidth="1"/>
    <col min="10253" max="10253" width="11.453125" customWidth="1"/>
    <col min="10254" max="10254" width="3.81640625" customWidth="1"/>
    <col min="10256" max="10256" width="3.81640625" customWidth="1"/>
    <col min="10258" max="10258" width="3.81640625" customWidth="1"/>
    <col min="10259" max="10259" width="9.7265625" customWidth="1"/>
    <col min="10260" max="10260" width="4.54296875" customWidth="1"/>
    <col min="10261" max="10261" width="20.26953125" customWidth="1"/>
    <col min="10263" max="10263" width="3.81640625" customWidth="1"/>
    <col min="10265" max="10265" width="3.81640625" customWidth="1"/>
    <col min="10267" max="10267" width="3.81640625" customWidth="1"/>
    <col min="10504" max="10504" width="3.81640625" customWidth="1"/>
    <col min="10505" max="10505" width="14.26953125" customWidth="1"/>
    <col min="10506" max="10506" width="7.81640625" customWidth="1"/>
    <col min="10507" max="10507" width="9.26953125" customWidth="1"/>
    <col min="10508" max="10508" width="3.81640625" customWidth="1"/>
    <col min="10509" max="10509" width="11.453125" customWidth="1"/>
    <col min="10510" max="10510" width="3.81640625" customWidth="1"/>
    <col min="10512" max="10512" width="3.81640625" customWidth="1"/>
    <col min="10514" max="10514" width="3.81640625" customWidth="1"/>
    <col min="10515" max="10515" width="9.7265625" customWidth="1"/>
    <col min="10516" max="10516" width="4.54296875" customWidth="1"/>
    <col min="10517" max="10517" width="20.26953125" customWidth="1"/>
    <col min="10519" max="10519" width="3.81640625" customWidth="1"/>
    <col min="10521" max="10521" width="3.81640625" customWidth="1"/>
    <col min="10523" max="10523" width="3.81640625" customWidth="1"/>
    <col min="10760" max="10760" width="3.81640625" customWidth="1"/>
    <col min="10761" max="10761" width="14.26953125" customWidth="1"/>
    <col min="10762" max="10762" width="7.81640625" customWidth="1"/>
    <col min="10763" max="10763" width="9.26953125" customWidth="1"/>
    <col min="10764" max="10764" width="3.81640625" customWidth="1"/>
    <col min="10765" max="10765" width="11.453125" customWidth="1"/>
    <col min="10766" max="10766" width="3.81640625" customWidth="1"/>
    <col min="10768" max="10768" width="3.81640625" customWidth="1"/>
    <col min="10770" max="10770" width="3.81640625" customWidth="1"/>
    <col min="10771" max="10771" width="9.7265625" customWidth="1"/>
    <col min="10772" max="10772" width="4.54296875" customWidth="1"/>
    <col min="10773" max="10773" width="20.26953125" customWidth="1"/>
    <col min="10775" max="10775" width="3.81640625" customWidth="1"/>
    <col min="10777" max="10777" width="3.81640625" customWidth="1"/>
    <col min="10779" max="10779" width="3.81640625" customWidth="1"/>
    <col min="11016" max="11016" width="3.81640625" customWidth="1"/>
    <col min="11017" max="11017" width="14.26953125" customWidth="1"/>
    <col min="11018" max="11018" width="7.81640625" customWidth="1"/>
    <col min="11019" max="11019" width="9.26953125" customWidth="1"/>
    <col min="11020" max="11020" width="3.81640625" customWidth="1"/>
    <col min="11021" max="11021" width="11.453125" customWidth="1"/>
    <col min="11022" max="11022" width="3.81640625" customWidth="1"/>
    <col min="11024" max="11024" width="3.81640625" customWidth="1"/>
    <col min="11026" max="11026" width="3.81640625" customWidth="1"/>
    <col min="11027" max="11027" width="9.7265625" customWidth="1"/>
    <col min="11028" max="11028" width="4.54296875" customWidth="1"/>
    <col min="11029" max="11029" width="20.26953125" customWidth="1"/>
    <col min="11031" max="11031" width="3.81640625" customWidth="1"/>
    <col min="11033" max="11033" width="3.81640625" customWidth="1"/>
    <col min="11035" max="11035" width="3.81640625" customWidth="1"/>
    <col min="11272" max="11272" width="3.81640625" customWidth="1"/>
    <col min="11273" max="11273" width="14.26953125" customWidth="1"/>
    <col min="11274" max="11274" width="7.81640625" customWidth="1"/>
    <col min="11275" max="11275" width="9.26953125" customWidth="1"/>
    <col min="11276" max="11276" width="3.81640625" customWidth="1"/>
    <col min="11277" max="11277" width="11.453125" customWidth="1"/>
    <col min="11278" max="11278" width="3.81640625" customWidth="1"/>
    <col min="11280" max="11280" width="3.81640625" customWidth="1"/>
    <col min="11282" max="11282" width="3.81640625" customWidth="1"/>
    <col min="11283" max="11283" width="9.7265625" customWidth="1"/>
    <col min="11284" max="11284" width="4.54296875" customWidth="1"/>
    <col min="11285" max="11285" width="20.26953125" customWidth="1"/>
    <col min="11287" max="11287" width="3.81640625" customWidth="1"/>
    <col min="11289" max="11289" width="3.81640625" customWidth="1"/>
    <col min="11291" max="11291" width="3.81640625" customWidth="1"/>
    <col min="11528" max="11528" width="3.81640625" customWidth="1"/>
    <col min="11529" max="11529" width="14.26953125" customWidth="1"/>
    <col min="11530" max="11530" width="7.81640625" customWidth="1"/>
    <col min="11531" max="11531" width="9.26953125" customWidth="1"/>
    <col min="11532" max="11532" width="3.81640625" customWidth="1"/>
    <col min="11533" max="11533" width="11.453125" customWidth="1"/>
    <col min="11534" max="11534" width="3.81640625" customWidth="1"/>
    <col min="11536" max="11536" width="3.81640625" customWidth="1"/>
    <col min="11538" max="11538" width="3.81640625" customWidth="1"/>
    <col min="11539" max="11539" width="9.7265625" customWidth="1"/>
    <col min="11540" max="11540" width="4.54296875" customWidth="1"/>
    <col min="11541" max="11541" width="20.26953125" customWidth="1"/>
    <col min="11543" max="11543" width="3.81640625" customWidth="1"/>
    <col min="11545" max="11545" width="3.81640625" customWidth="1"/>
    <col min="11547" max="11547" width="3.81640625" customWidth="1"/>
    <col min="11784" max="11784" width="3.81640625" customWidth="1"/>
    <col min="11785" max="11785" width="14.26953125" customWidth="1"/>
    <col min="11786" max="11786" width="7.81640625" customWidth="1"/>
    <col min="11787" max="11787" width="9.26953125" customWidth="1"/>
    <col min="11788" max="11788" width="3.81640625" customWidth="1"/>
    <col min="11789" max="11789" width="11.453125" customWidth="1"/>
    <col min="11790" max="11790" width="3.81640625" customWidth="1"/>
    <col min="11792" max="11792" width="3.81640625" customWidth="1"/>
    <col min="11794" max="11794" width="3.81640625" customWidth="1"/>
    <col min="11795" max="11795" width="9.7265625" customWidth="1"/>
    <col min="11796" max="11796" width="4.54296875" customWidth="1"/>
    <col min="11797" max="11797" width="20.26953125" customWidth="1"/>
    <col min="11799" max="11799" width="3.81640625" customWidth="1"/>
    <col min="11801" max="11801" width="3.81640625" customWidth="1"/>
    <col min="11803" max="11803" width="3.81640625" customWidth="1"/>
    <col min="12040" max="12040" width="3.81640625" customWidth="1"/>
    <col min="12041" max="12041" width="14.26953125" customWidth="1"/>
    <col min="12042" max="12042" width="7.81640625" customWidth="1"/>
    <col min="12043" max="12043" width="9.26953125" customWidth="1"/>
    <col min="12044" max="12044" width="3.81640625" customWidth="1"/>
    <col min="12045" max="12045" width="11.453125" customWidth="1"/>
    <col min="12046" max="12046" width="3.81640625" customWidth="1"/>
    <col min="12048" max="12048" width="3.81640625" customWidth="1"/>
    <col min="12050" max="12050" width="3.81640625" customWidth="1"/>
    <col min="12051" max="12051" width="9.7265625" customWidth="1"/>
    <col min="12052" max="12052" width="4.54296875" customWidth="1"/>
    <col min="12053" max="12053" width="20.26953125" customWidth="1"/>
    <col min="12055" max="12055" width="3.81640625" customWidth="1"/>
    <col min="12057" max="12057" width="3.81640625" customWidth="1"/>
    <col min="12059" max="12059" width="3.81640625" customWidth="1"/>
    <col min="12296" max="12296" width="3.81640625" customWidth="1"/>
    <col min="12297" max="12297" width="14.26953125" customWidth="1"/>
    <col min="12298" max="12298" width="7.81640625" customWidth="1"/>
    <col min="12299" max="12299" width="9.26953125" customWidth="1"/>
    <col min="12300" max="12300" width="3.81640625" customWidth="1"/>
    <col min="12301" max="12301" width="11.453125" customWidth="1"/>
    <col min="12302" max="12302" width="3.81640625" customWidth="1"/>
    <col min="12304" max="12304" width="3.81640625" customWidth="1"/>
    <col min="12306" max="12306" width="3.81640625" customWidth="1"/>
    <col min="12307" max="12307" width="9.7265625" customWidth="1"/>
    <col min="12308" max="12308" width="4.54296875" customWidth="1"/>
    <col min="12309" max="12309" width="20.26953125" customWidth="1"/>
    <col min="12311" max="12311" width="3.81640625" customWidth="1"/>
    <col min="12313" max="12313" width="3.81640625" customWidth="1"/>
    <col min="12315" max="12315" width="3.81640625" customWidth="1"/>
    <col min="12552" max="12552" width="3.81640625" customWidth="1"/>
    <col min="12553" max="12553" width="14.26953125" customWidth="1"/>
    <col min="12554" max="12554" width="7.81640625" customWidth="1"/>
    <col min="12555" max="12555" width="9.26953125" customWidth="1"/>
    <col min="12556" max="12556" width="3.81640625" customWidth="1"/>
    <col min="12557" max="12557" width="11.453125" customWidth="1"/>
    <col min="12558" max="12558" width="3.81640625" customWidth="1"/>
    <col min="12560" max="12560" width="3.81640625" customWidth="1"/>
    <col min="12562" max="12562" width="3.81640625" customWidth="1"/>
    <col min="12563" max="12563" width="9.7265625" customWidth="1"/>
    <col min="12564" max="12564" width="4.54296875" customWidth="1"/>
    <col min="12565" max="12565" width="20.26953125" customWidth="1"/>
    <col min="12567" max="12567" width="3.81640625" customWidth="1"/>
    <col min="12569" max="12569" width="3.81640625" customWidth="1"/>
    <col min="12571" max="12571" width="3.81640625" customWidth="1"/>
    <col min="12808" max="12808" width="3.81640625" customWidth="1"/>
    <col min="12809" max="12809" width="14.26953125" customWidth="1"/>
    <col min="12810" max="12810" width="7.81640625" customWidth="1"/>
    <col min="12811" max="12811" width="9.26953125" customWidth="1"/>
    <col min="12812" max="12812" width="3.81640625" customWidth="1"/>
    <col min="12813" max="12813" width="11.453125" customWidth="1"/>
    <col min="12814" max="12814" width="3.81640625" customWidth="1"/>
    <col min="12816" max="12816" width="3.81640625" customWidth="1"/>
    <col min="12818" max="12818" width="3.81640625" customWidth="1"/>
    <col min="12819" max="12819" width="9.7265625" customWidth="1"/>
    <col min="12820" max="12820" width="4.54296875" customWidth="1"/>
    <col min="12821" max="12821" width="20.26953125" customWidth="1"/>
    <col min="12823" max="12823" width="3.81640625" customWidth="1"/>
    <col min="12825" max="12825" width="3.81640625" customWidth="1"/>
    <col min="12827" max="12827" width="3.81640625" customWidth="1"/>
    <col min="13064" max="13064" width="3.81640625" customWidth="1"/>
    <col min="13065" max="13065" width="14.26953125" customWidth="1"/>
    <col min="13066" max="13066" width="7.81640625" customWidth="1"/>
    <col min="13067" max="13067" width="9.26953125" customWidth="1"/>
    <col min="13068" max="13068" width="3.81640625" customWidth="1"/>
    <col min="13069" max="13069" width="11.453125" customWidth="1"/>
    <col min="13070" max="13070" width="3.81640625" customWidth="1"/>
    <col min="13072" max="13072" width="3.81640625" customWidth="1"/>
    <col min="13074" max="13074" width="3.81640625" customWidth="1"/>
    <col min="13075" max="13075" width="9.7265625" customWidth="1"/>
    <col min="13076" max="13076" width="4.54296875" customWidth="1"/>
    <col min="13077" max="13077" width="20.26953125" customWidth="1"/>
    <col min="13079" max="13079" width="3.81640625" customWidth="1"/>
    <col min="13081" max="13081" width="3.81640625" customWidth="1"/>
    <col min="13083" max="13083" width="3.81640625" customWidth="1"/>
    <col min="13320" max="13320" width="3.81640625" customWidth="1"/>
    <col min="13321" max="13321" width="14.26953125" customWidth="1"/>
    <col min="13322" max="13322" width="7.81640625" customWidth="1"/>
    <col min="13323" max="13323" width="9.26953125" customWidth="1"/>
    <col min="13324" max="13324" width="3.81640625" customWidth="1"/>
    <col min="13325" max="13325" width="11.453125" customWidth="1"/>
    <col min="13326" max="13326" width="3.81640625" customWidth="1"/>
    <col min="13328" max="13328" width="3.81640625" customWidth="1"/>
    <col min="13330" max="13330" width="3.81640625" customWidth="1"/>
    <col min="13331" max="13331" width="9.7265625" customWidth="1"/>
    <col min="13332" max="13332" width="4.54296875" customWidth="1"/>
    <col min="13333" max="13333" width="20.26953125" customWidth="1"/>
    <col min="13335" max="13335" width="3.81640625" customWidth="1"/>
    <col min="13337" max="13337" width="3.81640625" customWidth="1"/>
    <col min="13339" max="13339" width="3.81640625" customWidth="1"/>
    <col min="13576" max="13576" width="3.81640625" customWidth="1"/>
    <col min="13577" max="13577" width="14.26953125" customWidth="1"/>
    <col min="13578" max="13578" width="7.81640625" customWidth="1"/>
    <col min="13579" max="13579" width="9.26953125" customWidth="1"/>
    <col min="13580" max="13580" width="3.81640625" customWidth="1"/>
    <col min="13581" max="13581" width="11.453125" customWidth="1"/>
    <col min="13582" max="13582" width="3.81640625" customWidth="1"/>
    <col min="13584" max="13584" width="3.81640625" customWidth="1"/>
    <col min="13586" max="13586" width="3.81640625" customWidth="1"/>
    <col min="13587" max="13587" width="9.7265625" customWidth="1"/>
    <col min="13588" max="13588" width="4.54296875" customWidth="1"/>
    <col min="13589" max="13589" width="20.26953125" customWidth="1"/>
    <col min="13591" max="13591" width="3.81640625" customWidth="1"/>
    <col min="13593" max="13593" width="3.81640625" customWidth="1"/>
    <col min="13595" max="13595" width="3.81640625" customWidth="1"/>
    <col min="13832" max="13832" width="3.81640625" customWidth="1"/>
    <col min="13833" max="13833" width="14.26953125" customWidth="1"/>
    <col min="13834" max="13834" width="7.81640625" customWidth="1"/>
    <col min="13835" max="13835" width="9.26953125" customWidth="1"/>
    <col min="13836" max="13836" width="3.81640625" customWidth="1"/>
    <col min="13837" max="13837" width="11.453125" customWidth="1"/>
    <col min="13838" max="13838" width="3.81640625" customWidth="1"/>
    <col min="13840" max="13840" width="3.81640625" customWidth="1"/>
    <col min="13842" max="13842" width="3.81640625" customWidth="1"/>
    <col min="13843" max="13843" width="9.7265625" customWidth="1"/>
    <col min="13844" max="13844" width="4.54296875" customWidth="1"/>
    <col min="13845" max="13845" width="20.26953125" customWidth="1"/>
    <col min="13847" max="13847" width="3.81640625" customWidth="1"/>
    <col min="13849" max="13849" width="3.81640625" customWidth="1"/>
    <col min="13851" max="13851" width="3.81640625" customWidth="1"/>
    <col min="14088" max="14088" width="3.81640625" customWidth="1"/>
    <col min="14089" max="14089" width="14.26953125" customWidth="1"/>
    <col min="14090" max="14090" width="7.81640625" customWidth="1"/>
    <col min="14091" max="14091" width="9.26953125" customWidth="1"/>
    <col min="14092" max="14092" width="3.81640625" customWidth="1"/>
    <col min="14093" max="14093" width="11.453125" customWidth="1"/>
    <col min="14094" max="14094" width="3.81640625" customWidth="1"/>
    <col min="14096" max="14096" width="3.81640625" customWidth="1"/>
    <col min="14098" max="14098" width="3.81640625" customWidth="1"/>
    <col min="14099" max="14099" width="9.7265625" customWidth="1"/>
    <col min="14100" max="14100" width="4.54296875" customWidth="1"/>
    <col min="14101" max="14101" width="20.26953125" customWidth="1"/>
    <col min="14103" max="14103" width="3.81640625" customWidth="1"/>
    <col min="14105" max="14105" width="3.81640625" customWidth="1"/>
    <col min="14107" max="14107" width="3.81640625" customWidth="1"/>
    <col min="14344" max="14344" width="3.81640625" customWidth="1"/>
    <col min="14345" max="14345" width="14.26953125" customWidth="1"/>
    <col min="14346" max="14346" width="7.81640625" customWidth="1"/>
    <col min="14347" max="14347" width="9.26953125" customWidth="1"/>
    <col min="14348" max="14348" width="3.81640625" customWidth="1"/>
    <col min="14349" max="14349" width="11.453125" customWidth="1"/>
    <col min="14350" max="14350" width="3.81640625" customWidth="1"/>
    <col min="14352" max="14352" width="3.81640625" customWidth="1"/>
    <col min="14354" max="14354" width="3.81640625" customWidth="1"/>
    <col min="14355" max="14355" width="9.7265625" customWidth="1"/>
    <col min="14356" max="14356" width="4.54296875" customWidth="1"/>
    <col min="14357" max="14357" width="20.26953125" customWidth="1"/>
    <col min="14359" max="14359" width="3.81640625" customWidth="1"/>
    <col min="14361" max="14361" width="3.81640625" customWidth="1"/>
    <col min="14363" max="14363" width="3.81640625" customWidth="1"/>
    <col min="14600" max="14600" width="3.81640625" customWidth="1"/>
    <col min="14601" max="14601" width="14.26953125" customWidth="1"/>
    <col min="14602" max="14602" width="7.81640625" customWidth="1"/>
    <col min="14603" max="14603" width="9.26953125" customWidth="1"/>
    <col min="14604" max="14604" width="3.81640625" customWidth="1"/>
    <col min="14605" max="14605" width="11.453125" customWidth="1"/>
    <col min="14606" max="14606" width="3.81640625" customWidth="1"/>
    <col min="14608" max="14608" width="3.81640625" customWidth="1"/>
    <col min="14610" max="14610" width="3.81640625" customWidth="1"/>
    <col min="14611" max="14611" width="9.7265625" customWidth="1"/>
    <col min="14612" max="14612" width="4.54296875" customWidth="1"/>
    <col min="14613" max="14613" width="20.26953125" customWidth="1"/>
    <col min="14615" max="14615" width="3.81640625" customWidth="1"/>
    <col min="14617" max="14617" width="3.81640625" customWidth="1"/>
    <col min="14619" max="14619" width="3.81640625" customWidth="1"/>
    <col min="14856" max="14856" width="3.81640625" customWidth="1"/>
    <col min="14857" max="14857" width="14.26953125" customWidth="1"/>
    <col min="14858" max="14858" width="7.81640625" customWidth="1"/>
    <col min="14859" max="14859" width="9.26953125" customWidth="1"/>
    <col min="14860" max="14860" width="3.81640625" customWidth="1"/>
    <col min="14861" max="14861" width="11.453125" customWidth="1"/>
    <col min="14862" max="14862" width="3.81640625" customWidth="1"/>
    <col min="14864" max="14864" width="3.81640625" customWidth="1"/>
    <col min="14866" max="14866" width="3.81640625" customWidth="1"/>
    <col min="14867" max="14867" width="9.7265625" customWidth="1"/>
    <col min="14868" max="14868" width="4.54296875" customWidth="1"/>
    <col min="14869" max="14869" width="20.26953125" customWidth="1"/>
    <col min="14871" max="14871" width="3.81640625" customWidth="1"/>
    <col min="14873" max="14873" width="3.81640625" customWidth="1"/>
    <col min="14875" max="14875" width="3.81640625" customWidth="1"/>
    <col min="15112" max="15112" width="3.81640625" customWidth="1"/>
    <col min="15113" max="15113" width="14.26953125" customWidth="1"/>
    <col min="15114" max="15114" width="7.81640625" customWidth="1"/>
    <col min="15115" max="15115" width="9.26953125" customWidth="1"/>
    <col min="15116" max="15116" width="3.81640625" customWidth="1"/>
    <col min="15117" max="15117" width="11.453125" customWidth="1"/>
    <col min="15118" max="15118" width="3.81640625" customWidth="1"/>
    <col min="15120" max="15120" width="3.81640625" customWidth="1"/>
    <col min="15122" max="15122" width="3.81640625" customWidth="1"/>
    <col min="15123" max="15123" width="9.7265625" customWidth="1"/>
    <col min="15124" max="15124" width="4.54296875" customWidth="1"/>
    <col min="15125" max="15125" width="20.26953125" customWidth="1"/>
    <col min="15127" max="15127" width="3.81640625" customWidth="1"/>
    <col min="15129" max="15129" width="3.81640625" customWidth="1"/>
    <col min="15131" max="15131" width="3.81640625" customWidth="1"/>
    <col min="15368" max="15368" width="3.81640625" customWidth="1"/>
    <col min="15369" max="15369" width="14.26953125" customWidth="1"/>
    <col min="15370" max="15370" width="7.81640625" customWidth="1"/>
    <col min="15371" max="15371" width="9.26953125" customWidth="1"/>
    <col min="15372" max="15372" width="3.81640625" customWidth="1"/>
    <col min="15373" max="15373" width="11.453125" customWidth="1"/>
    <col min="15374" max="15374" width="3.81640625" customWidth="1"/>
    <col min="15376" max="15376" width="3.81640625" customWidth="1"/>
    <col min="15378" max="15378" width="3.81640625" customWidth="1"/>
    <col min="15379" max="15379" width="9.7265625" customWidth="1"/>
    <col min="15380" max="15380" width="4.54296875" customWidth="1"/>
    <col min="15381" max="15381" width="20.26953125" customWidth="1"/>
    <col min="15383" max="15383" width="3.81640625" customWidth="1"/>
    <col min="15385" max="15385" width="3.81640625" customWidth="1"/>
    <col min="15387" max="15387" width="3.81640625" customWidth="1"/>
    <col min="15624" max="15624" width="3.81640625" customWidth="1"/>
    <col min="15625" max="15625" width="14.26953125" customWidth="1"/>
    <col min="15626" max="15626" width="7.81640625" customWidth="1"/>
    <col min="15627" max="15627" width="9.26953125" customWidth="1"/>
    <col min="15628" max="15628" width="3.81640625" customWidth="1"/>
    <col min="15629" max="15629" width="11.453125" customWidth="1"/>
    <col min="15630" max="15630" width="3.81640625" customWidth="1"/>
    <col min="15632" max="15632" width="3.81640625" customWidth="1"/>
    <col min="15634" max="15634" width="3.81640625" customWidth="1"/>
    <col min="15635" max="15635" width="9.7265625" customWidth="1"/>
    <col min="15636" max="15636" width="4.54296875" customWidth="1"/>
    <col min="15637" max="15637" width="20.26953125" customWidth="1"/>
    <col min="15639" max="15639" width="3.81640625" customWidth="1"/>
    <col min="15641" max="15641" width="3.81640625" customWidth="1"/>
    <col min="15643" max="15643" width="3.81640625" customWidth="1"/>
    <col min="15880" max="15880" width="3.81640625" customWidth="1"/>
    <col min="15881" max="15881" width="14.26953125" customWidth="1"/>
    <col min="15882" max="15882" width="7.81640625" customWidth="1"/>
    <col min="15883" max="15883" width="9.26953125" customWidth="1"/>
    <col min="15884" max="15884" width="3.81640625" customWidth="1"/>
    <col min="15885" max="15885" width="11.453125" customWidth="1"/>
    <col min="15886" max="15886" width="3.81640625" customWidth="1"/>
    <col min="15888" max="15888" width="3.81640625" customWidth="1"/>
    <col min="15890" max="15890" width="3.81640625" customWidth="1"/>
    <col min="15891" max="15891" width="9.7265625" customWidth="1"/>
    <col min="15892" max="15892" width="4.54296875" customWidth="1"/>
    <col min="15893" max="15893" width="20.26953125" customWidth="1"/>
    <col min="15895" max="15895" width="3.81640625" customWidth="1"/>
    <col min="15897" max="15897" width="3.81640625" customWidth="1"/>
    <col min="15899" max="15899" width="3.81640625" customWidth="1"/>
    <col min="16136" max="16136" width="3.81640625" customWidth="1"/>
    <col min="16137" max="16137" width="14.26953125" customWidth="1"/>
    <col min="16138" max="16138" width="7.81640625" customWidth="1"/>
    <col min="16139" max="16139" width="9.26953125" customWidth="1"/>
    <col min="16140" max="16140" width="3.81640625" customWidth="1"/>
    <col min="16141" max="16141" width="11.453125" customWidth="1"/>
    <col min="16142" max="16142" width="3.81640625" customWidth="1"/>
    <col min="16144" max="16144" width="3.81640625" customWidth="1"/>
    <col min="16146" max="16146" width="3.81640625" customWidth="1"/>
    <col min="16147" max="16147" width="9.7265625" customWidth="1"/>
    <col min="16148" max="16148" width="4.54296875" customWidth="1"/>
    <col min="16149" max="16149" width="20.26953125" customWidth="1"/>
    <col min="16151" max="16151" width="3.81640625" customWidth="1"/>
    <col min="16153" max="16153" width="3.81640625" customWidth="1"/>
    <col min="16155" max="16155" width="3.81640625" customWidth="1"/>
  </cols>
  <sheetData>
    <row r="1" spans="1:30" ht="15.5" x14ac:dyDescent="0.35">
      <c r="B1" s="1" t="s">
        <v>127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1" t="s">
        <v>107</v>
      </c>
      <c r="Q1" s="1"/>
      <c r="R1" s="1"/>
      <c r="T1" s="3"/>
      <c r="U1" s="3"/>
      <c r="V1" s="1"/>
      <c r="W1" s="1"/>
      <c r="X1" s="3"/>
      <c r="Y1" s="1"/>
      <c r="Z1" s="3"/>
      <c r="AA1" s="1"/>
      <c r="AB1" s="3"/>
      <c r="AC1" s="3"/>
      <c r="AD1" s="3"/>
    </row>
    <row r="2" spans="1:30" ht="15.5" x14ac:dyDescent="0.35">
      <c r="B2" s="1" t="s">
        <v>52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1" t="s">
        <v>52</v>
      </c>
      <c r="Q2" s="1"/>
      <c r="R2" s="1"/>
      <c r="T2" s="3"/>
      <c r="U2" s="3"/>
      <c r="V2" s="1"/>
      <c r="W2" s="1"/>
      <c r="X2" s="3"/>
      <c r="Y2" s="1"/>
      <c r="Z2" s="3"/>
      <c r="AA2" s="1"/>
      <c r="AB2" s="3"/>
      <c r="AC2" s="3"/>
      <c r="AD2" s="3"/>
    </row>
    <row r="3" spans="1:30" ht="15.5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  <c r="P3" s="1"/>
      <c r="Q3" s="1"/>
      <c r="R3" s="1"/>
      <c r="S3" s="1"/>
      <c r="T3" s="3"/>
      <c r="U3" s="3"/>
      <c r="V3" s="1"/>
      <c r="W3" s="1"/>
      <c r="X3" s="3"/>
      <c r="Y3" s="1"/>
      <c r="Z3" s="3"/>
      <c r="AA3" s="1"/>
      <c r="AB3" s="3"/>
      <c r="AC3" s="3"/>
      <c r="AD3" s="3"/>
    </row>
    <row r="4" spans="1:30" ht="15.5" x14ac:dyDescent="0.35">
      <c r="B4" s="4" t="s">
        <v>128</v>
      </c>
      <c r="C4" s="4"/>
      <c r="D4" s="1"/>
      <c r="E4" s="4"/>
      <c r="F4" s="1"/>
      <c r="G4" s="4"/>
      <c r="H4" s="1"/>
      <c r="I4" s="1"/>
      <c r="J4" s="1"/>
      <c r="K4" s="1"/>
      <c r="L4" s="1"/>
      <c r="M4" s="1"/>
      <c r="N4" s="1"/>
      <c r="O4" s="3"/>
      <c r="P4" s="1"/>
      <c r="Q4" s="1"/>
      <c r="R4" s="1"/>
      <c r="S4" s="1"/>
      <c r="T4" s="3"/>
      <c r="U4" s="3"/>
      <c r="V4" s="1"/>
      <c r="W4" s="1"/>
      <c r="X4" s="3"/>
      <c r="Y4" s="1"/>
      <c r="Z4" s="3"/>
      <c r="AA4" s="1"/>
      <c r="AB4" s="3"/>
      <c r="AC4" s="3"/>
      <c r="AD4" s="3"/>
    </row>
    <row r="5" spans="1:30" ht="15.5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3"/>
      <c r="AC5" s="3"/>
      <c r="AD5" s="3"/>
    </row>
    <row r="6" spans="1:30" ht="15.5" x14ac:dyDescent="0.35">
      <c r="B6" s="1"/>
      <c r="C6" s="1">
        <v>2020</v>
      </c>
      <c r="D6" s="1"/>
      <c r="E6" s="1">
        <v>2019</v>
      </c>
      <c r="F6" s="1"/>
      <c r="G6" s="1">
        <v>2018</v>
      </c>
      <c r="H6" s="1"/>
      <c r="I6" s="1">
        <v>2017</v>
      </c>
      <c r="J6" s="1"/>
      <c r="K6" s="1">
        <v>2016</v>
      </c>
      <c r="L6" s="1"/>
      <c r="M6" s="1">
        <v>2015</v>
      </c>
      <c r="N6" s="1"/>
      <c r="O6" s="1"/>
      <c r="P6" s="1"/>
      <c r="Q6" s="1"/>
      <c r="R6" s="1">
        <v>2014</v>
      </c>
      <c r="S6" s="1"/>
      <c r="T6" s="1">
        <v>2013</v>
      </c>
      <c r="U6" s="1"/>
      <c r="V6" s="1">
        <v>2012</v>
      </c>
      <c r="W6" s="1"/>
      <c r="X6" s="1">
        <v>2011</v>
      </c>
      <c r="Y6" s="1"/>
      <c r="Z6" s="1">
        <v>2010</v>
      </c>
      <c r="AA6" s="1"/>
      <c r="AB6" s="1">
        <v>2009</v>
      </c>
      <c r="AC6" s="3"/>
      <c r="AD6" s="3"/>
    </row>
    <row r="7" spans="1:30" x14ac:dyDescent="0.35">
      <c r="B7" s="5" t="s">
        <v>59</v>
      </c>
      <c r="C7" s="67">
        <v>71</v>
      </c>
      <c r="D7" s="5"/>
      <c r="E7" s="6">
        <v>168</v>
      </c>
      <c r="F7" s="5"/>
      <c r="G7" s="5">
        <v>154</v>
      </c>
      <c r="H7" s="5"/>
      <c r="I7" s="5">
        <v>117</v>
      </c>
      <c r="J7" s="5"/>
      <c r="K7" s="5">
        <v>110</v>
      </c>
      <c r="L7" s="5"/>
      <c r="M7" s="5">
        <v>106</v>
      </c>
      <c r="N7" s="5"/>
      <c r="O7" s="5"/>
      <c r="P7" s="5" t="s">
        <v>59</v>
      </c>
      <c r="Q7" s="5"/>
      <c r="R7" s="5">
        <v>114</v>
      </c>
      <c r="S7" s="5"/>
      <c r="T7" s="5">
        <v>116</v>
      </c>
      <c r="U7" s="5"/>
      <c r="V7" s="6">
        <v>105</v>
      </c>
      <c r="W7" s="5"/>
      <c r="X7" s="5">
        <v>71</v>
      </c>
      <c r="Y7" s="5"/>
      <c r="Z7" s="5">
        <v>103</v>
      </c>
      <c r="AA7" s="5"/>
      <c r="AB7" s="5">
        <v>52</v>
      </c>
      <c r="AC7" s="7"/>
      <c r="AD7" s="7"/>
    </row>
    <row r="8" spans="1:30" x14ac:dyDescent="0.35">
      <c r="B8" s="5" t="s">
        <v>60</v>
      </c>
      <c r="C8" s="67">
        <v>26</v>
      </c>
      <c r="D8" s="5"/>
      <c r="E8" s="6">
        <v>38</v>
      </c>
      <c r="F8" s="5"/>
      <c r="G8" s="5">
        <v>41</v>
      </c>
      <c r="H8" s="5"/>
      <c r="I8" s="5">
        <v>39</v>
      </c>
      <c r="J8" s="5"/>
      <c r="K8" s="5">
        <v>29</v>
      </c>
      <c r="L8" s="5"/>
      <c r="M8" s="6">
        <v>30</v>
      </c>
      <c r="N8" s="5"/>
      <c r="O8" s="5"/>
      <c r="P8" s="5" t="s">
        <v>60</v>
      </c>
      <c r="Q8" s="5"/>
      <c r="R8" s="6">
        <v>38</v>
      </c>
      <c r="S8" s="5"/>
      <c r="T8" s="5">
        <v>36</v>
      </c>
      <c r="U8" s="5"/>
      <c r="V8" s="6">
        <v>37</v>
      </c>
      <c r="W8" s="5"/>
      <c r="X8" s="5">
        <v>28</v>
      </c>
      <c r="Y8" s="5"/>
      <c r="Z8" s="5">
        <v>27</v>
      </c>
      <c r="AA8" s="5"/>
      <c r="AB8" s="5">
        <v>16</v>
      </c>
      <c r="AC8" s="7"/>
      <c r="AD8" s="7"/>
    </row>
    <row r="9" spans="1:30" ht="15.5" x14ac:dyDescent="0.35">
      <c r="B9" s="1"/>
      <c r="C9" s="49"/>
      <c r="D9" s="1"/>
      <c r="E9" s="4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3"/>
      <c r="AA9" s="1"/>
      <c r="AB9" s="3"/>
      <c r="AC9" s="3"/>
      <c r="AD9" s="3"/>
    </row>
    <row r="10" spans="1:30" x14ac:dyDescent="0.35">
      <c r="B10" s="8" t="s">
        <v>61</v>
      </c>
      <c r="C10" s="43">
        <v>71</v>
      </c>
      <c r="D10" s="8"/>
      <c r="E10" s="43">
        <v>168</v>
      </c>
      <c r="F10" s="8"/>
      <c r="G10" s="9">
        <v>154</v>
      </c>
      <c r="H10" s="8"/>
      <c r="I10" s="9">
        <v>117</v>
      </c>
      <c r="J10" s="8"/>
      <c r="K10" s="9">
        <v>110</v>
      </c>
      <c r="L10" s="8"/>
      <c r="M10" s="9">
        <v>106</v>
      </c>
      <c r="N10" s="8"/>
      <c r="O10" s="9"/>
      <c r="P10" s="8" t="s">
        <v>61</v>
      </c>
      <c r="Q10" s="8"/>
      <c r="R10" s="9">
        <v>114</v>
      </c>
      <c r="S10" s="8"/>
      <c r="T10" s="9">
        <v>116</v>
      </c>
      <c r="U10" s="9"/>
      <c r="V10" s="9">
        <v>105</v>
      </c>
      <c r="W10" s="8"/>
      <c r="X10" s="9">
        <v>71</v>
      </c>
      <c r="Y10" s="8"/>
      <c r="Z10" s="10">
        <v>103</v>
      </c>
      <c r="AA10" s="8"/>
      <c r="AB10" s="10">
        <v>52</v>
      </c>
      <c r="AC10" s="11"/>
      <c r="AD10" s="12"/>
    </row>
    <row r="11" spans="1:30" x14ac:dyDescent="0.35">
      <c r="A11" s="13">
        <v>1</v>
      </c>
      <c r="B11" s="12" t="s">
        <v>62</v>
      </c>
      <c r="C11" s="19">
        <v>3</v>
      </c>
      <c r="D11" s="12"/>
      <c r="E11" s="19"/>
      <c r="F11" s="12"/>
      <c r="G11" s="12"/>
      <c r="H11" s="12"/>
      <c r="I11" s="12">
        <v>1</v>
      </c>
      <c r="J11" s="12"/>
      <c r="K11" s="12"/>
      <c r="L11" s="12"/>
      <c r="M11" s="12"/>
      <c r="N11" s="12"/>
      <c r="O11" s="14"/>
      <c r="P11" s="12" t="s">
        <v>62</v>
      </c>
      <c r="Q11" s="12"/>
      <c r="R11" s="12"/>
      <c r="S11" s="12"/>
      <c r="T11" s="12"/>
      <c r="U11" s="12"/>
      <c r="V11" s="12">
        <v>1</v>
      </c>
      <c r="W11" s="12"/>
      <c r="X11" s="12">
        <v>2</v>
      </c>
      <c r="Y11" s="12"/>
      <c r="Z11" s="11">
        <v>1</v>
      </c>
      <c r="AA11" s="12"/>
      <c r="AB11" s="12"/>
      <c r="AC11" s="11"/>
      <c r="AD11" s="12"/>
    </row>
    <row r="12" spans="1:30" x14ac:dyDescent="0.35">
      <c r="A12" s="13">
        <v>2</v>
      </c>
      <c r="B12" s="15" t="s">
        <v>36</v>
      </c>
      <c r="C12" s="18">
        <v>1</v>
      </c>
      <c r="D12" s="15"/>
      <c r="E12" s="18"/>
      <c r="F12" s="15"/>
      <c r="G12" s="15">
        <v>1</v>
      </c>
      <c r="H12" s="15"/>
      <c r="I12" s="15">
        <v>1</v>
      </c>
      <c r="J12" s="15"/>
      <c r="K12" s="15"/>
      <c r="L12" s="15"/>
      <c r="M12" s="15"/>
      <c r="N12" s="15"/>
      <c r="O12" s="16">
        <v>1</v>
      </c>
      <c r="P12" s="15" t="s">
        <v>36</v>
      </c>
      <c r="Q12" s="15"/>
      <c r="R12" s="15"/>
      <c r="S12" s="15"/>
      <c r="T12" s="15">
        <v>2</v>
      </c>
      <c r="U12" s="15"/>
      <c r="V12" s="15">
        <v>1</v>
      </c>
      <c r="W12" s="15"/>
      <c r="X12" s="17"/>
      <c r="Y12" s="15"/>
      <c r="Z12" s="11"/>
      <c r="AA12" s="15"/>
      <c r="AB12" s="11"/>
      <c r="AC12" s="11"/>
      <c r="AD12" s="12"/>
    </row>
    <row r="13" spans="1:30" x14ac:dyDescent="0.35">
      <c r="A13" s="13">
        <v>3</v>
      </c>
      <c r="B13" s="15" t="s">
        <v>34</v>
      </c>
      <c r="C13" s="18">
        <v>1</v>
      </c>
      <c r="D13" s="15"/>
      <c r="E13" s="18">
        <v>1</v>
      </c>
      <c r="F13" s="15"/>
      <c r="G13" s="15">
        <v>2</v>
      </c>
      <c r="H13" s="15"/>
      <c r="I13" s="15">
        <v>1</v>
      </c>
      <c r="J13" s="15"/>
      <c r="K13" s="15">
        <v>2</v>
      </c>
      <c r="L13" s="15"/>
      <c r="M13" s="15"/>
      <c r="N13" s="15"/>
      <c r="O13" s="16">
        <v>2</v>
      </c>
      <c r="P13" s="15" t="s">
        <v>34</v>
      </c>
      <c r="Q13" s="15"/>
      <c r="R13" s="15"/>
      <c r="S13" s="15"/>
      <c r="T13" s="15"/>
      <c r="U13" s="15"/>
      <c r="V13" s="15"/>
      <c r="W13" s="15"/>
      <c r="X13" s="12"/>
      <c r="Y13" s="15"/>
      <c r="Z13" s="11">
        <v>3</v>
      </c>
      <c r="AA13" s="15"/>
      <c r="AB13" s="12"/>
      <c r="AC13" s="11"/>
      <c r="AD13" s="11"/>
    </row>
    <row r="14" spans="1:30" x14ac:dyDescent="0.35">
      <c r="A14" s="13">
        <v>4</v>
      </c>
      <c r="B14" s="19" t="s">
        <v>15</v>
      </c>
      <c r="C14" s="19">
        <v>4</v>
      </c>
      <c r="D14" s="19"/>
      <c r="E14" s="19">
        <v>1</v>
      </c>
      <c r="F14" s="19"/>
      <c r="G14" s="19">
        <v>2</v>
      </c>
      <c r="H14" s="19"/>
      <c r="I14" s="19">
        <v>1</v>
      </c>
      <c r="J14" s="19"/>
      <c r="K14" s="19">
        <v>3</v>
      </c>
      <c r="L14" s="19"/>
      <c r="M14" s="12">
        <v>1</v>
      </c>
      <c r="N14" s="19"/>
      <c r="O14" s="16">
        <v>5</v>
      </c>
      <c r="P14" s="19" t="s">
        <v>15</v>
      </c>
      <c r="Q14" s="19"/>
      <c r="R14" s="12">
        <v>5</v>
      </c>
      <c r="S14" s="19"/>
      <c r="T14" s="12">
        <v>1</v>
      </c>
      <c r="U14" s="12"/>
      <c r="V14" s="12">
        <v>1</v>
      </c>
      <c r="W14" s="19"/>
      <c r="X14" s="12">
        <v>3</v>
      </c>
      <c r="Y14" s="19"/>
      <c r="Z14" s="11">
        <v>2</v>
      </c>
      <c r="AA14" s="19"/>
      <c r="AB14" s="12"/>
      <c r="AC14" s="11"/>
      <c r="AD14" s="12"/>
    </row>
    <row r="15" spans="1:30" x14ac:dyDescent="0.35">
      <c r="A15" s="13">
        <v>5</v>
      </c>
      <c r="B15" s="18" t="s">
        <v>23</v>
      </c>
      <c r="C15" s="18">
        <v>3</v>
      </c>
      <c r="D15" s="18"/>
      <c r="E15" s="18">
        <v>25</v>
      </c>
      <c r="F15" s="18"/>
      <c r="G15" s="18">
        <v>22</v>
      </c>
      <c r="H15" s="18"/>
      <c r="I15" s="18">
        <v>15</v>
      </c>
      <c r="J15" s="18"/>
      <c r="K15" s="18">
        <v>6</v>
      </c>
      <c r="L15" s="18"/>
      <c r="M15" s="18">
        <v>9</v>
      </c>
      <c r="N15" s="18"/>
      <c r="O15" s="16">
        <v>6</v>
      </c>
      <c r="P15" s="18" t="s">
        <v>23</v>
      </c>
      <c r="Q15" s="18"/>
      <c r="R15" s="18">
        <v>2</v>
      </c>
      <c r="S15" s="18"/>
      <c r="T15" s="15">
        <v>12</v>
      </c>
      <c r="U15" s="15"/>
      <c r="V15" s="15">
        <v>1</v>
      </c>
      <c r="W15" s="18"/>
      <c r="X15" s="15"/>
      <c r="Y15" s="18"/>
      <c r="Z15" s="11"/>
      <c r="AA15" s="18"/>
      <c r="AB15" s="12"/>
      <c r="AC15" s="12"/>
      <c r="AD15" s="12"/>
    </row>
    <row r="16" spans="1:30" x14ac:dyDescent="0.35">
      <c r="A16" s="13">
        <v>6</v>
      </c>
      <c r="B16" s="18" t="s">
        <v>225</v>
      </c>
      <c r="C16" s="18">
        <v>1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6"/>
      <c r="P16" s="18"/>
      <c r="Q16" s="18"/>
      <c r="R16" s="18"/>
      <c r="S16" s="18"/>
      <c r="T16" s="15"/>
      <c r="U16" s="15"/>
      <c r="V16" s="15"/>
      <c r="W16" s="18"/>
      <c r="X16" s="15"/>
      <c r="Y16" s="18"/>
      <c r="Z16" s="11"/>
      <c r="AA16" s="18"/>
      <c r="AB16" s="12"/>
      <c r="AC16" s="12"/>
      <c r="AD16" s="12"/>
    </row>
    <row r="17" spans="1:30" x14ac:dyDescent="0.35">
      <c r="A17" s="13">
        <v>7</v>
      </c>
      <c r="B17" s="18" t="s">
        <v>24</v>
      </c>
      <c r="C17" s="18">
        <v>2</v>
      </c>
      <c r="D17" s="18"/>
      <c r="E17" s="18">
        <v>11</v>
      </c>
      <c r="F17" s="18"/>
      <c r="G17" s="18">
        <v>6</v>
      </c>
      <c r="H17" s="18"/>
      <c r="I17" s="18">
        <v>2</v>
      </c>
      <c r="J17" s="18"/>
      <c r="K17" s="18">
        <v>4</v>
      </c>
      <c r="L17" s="18"/>
      <c r="M17" s="18">
        <v>13</v>
      </c>
      <c r="N17" s="18"/>
      <c r="O17" s="16">
        <v>8</v>
      </c>
      <c r="P17" s="18" t="s">
        <v>24</v>
      </c>
      <c r="Q17" s="18"/>
      <c r="R17" s="18">
        <v>13</v>
      </c>
      <c r="S17" s="18"/>
      <c r="T17" s="15">
        <v>15</v>
      </c>
      <c r="U17" s="15"/>
      <c r="V17" s="15">
        <v>13</v>
      </c>
      <c r="W17" s="18"/>
      <c r="X17" s="12">
        <v>5</v>
      </c>
      <c r="Y17" s="18"/>
      <c r="Z17" s="11">
        <v>19</v>
      </c>
      <c r="AA17" s="18"/>
      <c r="AB17" s="12">
        <v>8</v>
      </c>
      <c r="AC17" s="12"/>
      <c r="AD17" s="12"/>
    </row>
    <row r="18" spans="1:30" x14ac:dyDescent="0.35">
      <c r="A18" s="13">
        <v>8</v>
      </c>
      <c r="B18" s="15" t="s">
        <v>89</v>
      </c>
      <c r="C18" s="18">
        <v>1</v>
      </c>
      <c r="D18" s="15"/>
      <c r="E18" s="18"/>
      <c r="F18" s="15"/>
      <c r="G18" s="15">
        <v>1</v>
      </c>
      <c r="H18" s="15"/>
      <c r="I18" s="15"/>
      <c r="J18" s="15"/>
      <c r="K18" s="15"/>
      <c r="L18" s="15"/>
      <c r="M18" s="15">
        <v>2</v>
      </c>
      <c r="N18" s="15"/>
      <c r="O18" s="16">
        <v>10</v>
      </c>
      <c r="P18" s="15" t="s">
        <v>89</v>
      </c>
      <c r="Q18" s="15"/>
      <c r="R18" s="15"/>
      <c r="S18" s="15"/>
      <c r="T18" s="15"/>
      <c r="U18" s="15"/>
      <c r="V18" s="15"/>
      <c r="W18" s="15"/>
      <c r="X18" s="15"/>
      <c r="Y18" s="15"/>
      <c r="Z18" s="11"/>
      <c r="AA18" s="15"/>
      <c r="AB18" s="12">
        <v>1</v>
      </c>
      <c r="AC18" s="11"/>
      <c r="AD18" s="11"/>
    </row>
    <row r="19" spans="1:30" x14ac:dyDescent="0.35">
      <c r="A19" s="13">
        <v>9</v>
      </c>
      <c r="B19" s="19" t="s">
        <v>27</v>
      </c>
      <c r="C19" s="19">
        <v>1</v>
      </c>
      <c r="D19" s="19"/>
      <c r="E19" s="19">
        <v>2</v>
      </c>
      <c r="F19" s="19"/>
      <c r="G19" s="19">
        <v>3</v>
      </c>
      <c r="H19" s="19"/>
      <c r="I19" s="19">
        <v>2</v>
      </c>
      <c r="J19" s="19"/>
      <c r="K19" s="19"/>
      <c r="L19" s="19"/>
      <c r="M19" s="12"/>
      <c r="N19" s="19"/>
      <c r="O19" s="16">
        <v>11</v>
      </c>
      <c r="P19" s="19" t="s">
        <v>27</v>
      </c>
      <c r="Q19" s="19"/>
      <c r="R19" s="12">
        <v>1</v>
      </c>
      <c r="S19" s="19"/>
      <c r="T19" s="12"/>
      <c r="U19" s="12"/>
      <c r="V19" s="12"/>
      <c r="W19" s="18"/>
      <c r="X19" s="12">
        <v>2</v>
      </c>
      <c r="Y19" s="18"/>
      <c r="Z19" s="11">
        <v>3</v>
      </c>
      <c r="AA19" s="18"/>
      <c r="AB19" s="12">
        <v>1</v>
      </c>
      <c r="AC19" s="12"/>
      <c r="AD19" s="12"/>
    </row>
    <row r="20" spans="1:30" x14ac:dyDescent="0.35">
      <c r="A20" s="13">
        <v>10</v>
      </c>
      <c r="B20" s="18" t="s">
        <v>13</v>
      </c>
      <c r="C20" s="18">
        <v>1</v>
      </c>
      <c r="D20" s="18"/>
      <c r="E20" s="18">
        <v>7</v>
      </c>
      <c r="F20" s="18"/>
      <c r="G20" s="18">
        <v>10</v>
      </c>
      <c r="H20" s="18"/>
      <c r="I20" s="18">
        <v>5</v>
      </c>
      <c r="J20" s="18"/>
      <c r="K20" s="18">
        <v>3</v>
      </c>
      <c r="L20" s="18"/>
      <c r="M20" s="15">
        <v>6</v>
      </c>
      <c r="N20" s="18"/>
      <c r="O20" s="16">
        <v>14</v>
      </c>
      <c r="P20" s="18" t="s">
        <v>13</v>
      </c>
      <c r="Q20" s="18"/>
      <c r="R20" s="15">
        <v>8</v>
      </c>
      <c r="S20" s="18"/>
      <c r="T20" s="15">
        <v>6</v>
      </c>
      <c r="U20" s="15"/>
      <c r="V20" s="15">
        <v>4</v>
      </c>
      <c r="W20" s="19"/>
      <c r="X20" s="17"/>
      <c r="Y20" s="19"/>
      <c r="Z20" s="11">
        <v>1</v>
      </c>
      <c r="AA20" s="19"/>
      <c r="AB20" s="11"/>
      <c r="AC20" s="12"/>
      <c r="AD20" s="12"/>
    </row>
    <row r="21" spans="1:30" x14ac:dyDescent="0.35">
      <c r="A21" s="13">
        <v>11</v>
      </c>
      <c r="B21" s="18" t="s">
        <v>20</v>
      </c>
      <c r="C21" s="18">
        <v>2</v>
      </c>
      <c r="D21" s="18"/>
      <c r="E21" s="18"/>
      <c r="F21" s="18"/>
      <c r="G21" s="18">
        <v>1</v>
      </c>
      <c r="H21" s="18"/>
      <c r="I21" s="18">
        <v>1</v>
      </c>
      <c r="J21" s="18"/>
      <c r="K21" s="18"/>
      <c r="L21" s="18"/>
      <c r="M21" s="15">
        <v>3</v>
      </c>
      <c r="N21" s="18"/>
      <c r="O21" s="16">
        <v>15</v>
      </c>
      <c r="P21" s="18" t="s">
        <v>20</v>
      </c>
      <c r="Q21" s="18"/>
      <c r="R21" s="15">
        <v>1</v>
      </c>
      <c r="S21" s="18"/>
      <c r="T21" s="15">
        <v>1</v>
      </c>
      <c r="U21" s="15"/>
      <c r="V21" s="15"/>
      <c r="W21" s="18"/>
      <c r="X21" s="17"/>
      <c r="Y21" s="18"/>
      <c r="Z21" s="11"/>
      <c r="AA21" s="18"/>
      <c r="AB21" s="11"/>
      <c r="AC21" s="12"/>
      <c r="AD21" s="12"/>
    </row>
    <row r="22" spans="1:30" x14ac:dyDescent="0.35">
      <c r="A22" s="13">
        <v>12</v>
      </c>
      <c r="B22" s="18" t="s">
        <v>35</v>
      </c>
      <c r="C22" s="18">
        <v>3</v>
      </c>
      <c r="D22" s="18"/>
      <c r="E22" s="18">
        <v>5</v>
      </c>
      <c r="F22" s="18"/>
      <c r="G22" s="18">
        <v>1</v>
      </c>
      <c r="H22" s="18"/>
      <c r="I22" s="18">
        <v>1</v>
      </c>
      <c r="J22" s="18"/>
      <c r="K22" s="18">
        <v>1</v>
      </c>
      <c r="L22" s="18"/>
      <c r="M22" s="15">
        <v>4</v>
      </c>
      <c r="N22" s="18"/>
      <c r="O22" s="16">
        <v>17</v>
      </c>
      <c r="P22" s="18" t="s">
        <v>35</v>
      </c>
      <c r="Q22" s="18"/>
      <c r="R22" s="15">
        <v>2</v>
      </c>
      <c r="S22" s="18"/>
      <c r="T22" s="15">
        <v>3</v>
      </c>
      <c r="U22" s="15"/>
      <c r="V22" s="15">
        <v>2</v>
      </c>
      <c r="W22" s="18"/>
      <c r="X22" s="17">
        <v>1</v>
      </c>
      <c r="Y22" s="18"/>
      <c r="Z22" s="11">
        <v>1</v>
      </c>
      <c r="AA22" s="18"/>
      <c r="AB22" s="11"/>
      <c r="AC22" s="12"/>
      <c r="AD22" s="12"/>
    </row>
    <row r="23" spans="1:30" x14ac:dyDescent="0.35">
      <c r="A23" s="13">
        <v>13</v>
      </c>
      <c r="B23" s="19" t="s">
        <v>46</v>
      </c>
      <c r="C23" s="19">
        <v>3</v>
      </c>
      <c r="D23" s="19"/>
      <c r="E23" s="19"/>
      <c r="F23" s="19"/>
      <c r="G23" s="19">
        <v>2</v>
      </c>
      <c r="H23" s="19"/>
      <c r="I23" s="19">
        <v>1</v>
      </c>
      <c r="J23" s="19"/>
      <c r="K23" s="19">
        <v>1</v>
      </c>
      <c r="L23" s="19"/>
      <c r="M23" s="12"/>
      <c r="N23" s="19"/>
      <c r="O23" s="16">
        <v>18</v>
      </c>
      <c r="P23" s="19" t="s">
        <v>46</v>
      </c>
      <c r="Q23" s="19"/>
      <c r="R23" s="12">
        <v>3</v>
      </c>
      <c r="S23" s="19"/>
      <c r="T23" s="12">
        <v>4</v>
      </c>
      <c r="U23" s="12"/>
      <c r="V23" s="12"/>
      <c r="W23" s="18"/>
      <c r="X23" s="12">
        <v>3</v>
      </c>
      <c r="Y23" s="18"/>
      <c r="Z23" s="12">
        <v>2</v>
      </c>
      <c r="AA23" s="18"/>
      <c r="AB23" s="12"/>
      <c r="AC23" s="11"/>
      <c r="AD23" s="12"/>
    </row>
    <row r="24" spans="1:30" x14ac:dyDescent="0.35">
      <c r="A24" s="13">
        <v>14</v>
      </c>
      <c r="B24" s="15" t="s">
        <v>44</v>
      </c>
      <c r="C24" s="18">
        <v>1</v>
      </c>
      <c r="D24" s="15"/>
      <c r="E24" s="18"/>
      <c r="F24" s="15"/>
      <c r="G24" s="15">
        <v>1</v>
      </c>
      <c r="H24" s="15"/>
      <c r="I24" s="15">
        <v>1</v>
      </c>
      <c r="J24" s="15"/>
      <c r="K24" s="15"/>
      <c r="L24" s="15"/>
      <c r="M24" s="15"/>
      <c r="N24" s="15"/>
      <c r="O24" s="16">
        <v>20</v>
      </c>
      <c r="P24" s="15" t="s">
        <v>44</v>
      </c>
      <c r="Q24" s="15"/>
      <c r="R24" s="15">
        <v>1</v>
      </c>
      <c r="S24" s="15"/>
      <c r="T24" s="15"/>
      <c r="U24" s="15"/>
      <c r="V24" s="15"/>
      <c r="W24" s="12"/>
      <c r="X24" s="15">
        <v>1</v>
      </c>
      <c r="Y24" s="12"/>
      <c r="Z24" s="11"/>
      <c r="AA24" s="12"/>
      <c r="AB24" s="12">
        <v>1</v>
      </c>
      <c r="AC24" s="11"/>
      <c r="AD24" s="12"/>
    </row>
    <row r="25" spans="1:30" x14ac:dyDescent="0.35">
      <c r="A25" s="13">
        <v>15</v>
      </c>
      <c r="B25" s="12" t="s">
        <v>122</v>
      </c>
      <c r="C25" s="19">
        <v>3</v>
      </c>
      <c r="D25" s="12"/>
      <c r="E25" s="19">
        <v>1</v>
      </c>
      <c r="F25" s="12"/>
      <c r="G25" s="12"/>
      <c r="H25" s="12"/>
      <c r="I25" s="12"/>
      <c r="J25" s="12"/>
      <c r="K25" s="12"/>
      <c r="L25" s="12"/>
      <c r="M25" s="12"/>
      <c r="N25" s="12"/>
      <c r="O25" s="16"/>
      <c r="P25" s="12"/>
      <c r="Q25" s="12"/>
      <c r="R25" s="12"/>
      <c r="S25" s="12"/>
      <c r="T25" s="12"/>
      <c r="U25" s="12"/>
      <c r="V25" s="12"/>
      <c r="W25" s="19"/>
      <c r="X25" s="12"/>
      <c r="Y25" s="19"/>
      <c r="Z25" s="12"/>
      <c r="AA25" s="19"/>
      <c r="AB25" s="12"/>
      <c r="AC25" s="12"/>
      <c r="AD25" s="12"/>
    </row>
    <row r="26" spans="1:30" x14ac:dyDescent="0.35">
      <c r="A26" s="13">
        <v>16</v>
      </c>
      <c r="B26" s="15" t="s">
        <v>96</v>
      </c>
      <c r="C26" s="18">
        <v>1</v>
      </c>
      <c r="D26" s="15"/>
      <c r="E26" s="18">
        <v>1</v>
      </c>
      <c r="F26" s="15"/>
      <c r="G26" s="15"/>
      <c r="H26" s="15"/>
      <c r="I26" s="15"/>
      <c r="J26" s="15"/>
      <c r="K26" s="15">
        <v>2</v>
      </c>
      <c r="L26" s="15"/>
      <c r="M26" s="15"/>
      <c r="N26" s="15"/>
      <c r="O26" s="15"/>
      <c r="P26" s="15" t="s">
        <v>96</v>
      </c>
      <c r="Q26" s="15"/>
      <c r="R26" s="15"/>
      <c r="S26" s="15"/>
      <c r="T26" s="15"/>
      <c r="U26" s="15"/>
      <c r="V26" s="15"/>
      <c r="W26" s="15"/>
      <c r="X26" s="12">
        <v>2</v>
      </c>
      <c r="Y26" s="15"/>
      <c r="Z26" s="11"/>
      <c r="AA26" s="15"/>
      <c r="AB26" s="12"/>
      <c r="AC26" s="11"/>
      <c r="AD26" s="11"/>
    </row>
    <row r="27" spans="1:30" x14ac:dyDescent="0.35">
      <c r="A27" s="13">
        <v>17</v>
      </c>
      <c r="B27" s="15" t="s">
        <v>66</v>
      </c>
      <c r="C27" s="18">
        <v>1</v>
      </c>
      <c r="D27" s="15"/>
      <c r="E27" s="18">
        <v>2</v>
      </c>
      <c r="F27" s="15"/>
      <c r="G27" s="15">
        <v>1</v>
      </c>
      <c r="H27" s="15"/>
      <c r="I27" s="15">
        <v>3</v>
      </c>
      <c r="J27" s="15"/>
      <c r="K27" s="15">
        <v>5</v>
      </c>
      <c r="L27" s="15"/>
      <c r="M27" s="15">
        <v>1</v>
      </c>
      <c r="N27" s="15"/>
      <c r="O27" s="16">
        <v>22</v>
      </c>
      <c r="P27" s="15" t="s">
        <v>66</v>
      </c>
      <c r="Q27" s="15"/>
      <c r="R27" s="15">
        <v>4</v>
      </c>
      <c r="S27" s="15"/>
      <c r="T27" s="15"/>
      <c r="U27" s="15"/>
      <c r="V27" s="15">
        <v>5</v>
      </c>
      <c r="W27" s="15"/>
      <c r="X27" s="12"/>
      <c r="Y27" s="15"/>
      <c r="Z27" s="12">
        <v>2</v>
      </c>
      <c r="AA27" s="15"/>
      <c r="AB27" s="12"/>
      <c r="AC27" s="12"/>
      <c r="AD27" s="12"/>
    </row>
    <row r="28" spans="1:30" x14ac:dyDescent="0.35">
      <c r="A28" s="13">
        <v>18</v>
      </c>
      <c r="B28" s="15" t="s">
        <v>25</v>
      </c>
      <c r="C28" s="18">
        <v>1</v>
      </c>
      <c r="D28" s="15"/>
      <c r="E28" s="18"/>
      <c r="F28" s="15"/>
      <c r="G28" s="15">
        <v>1</v>
      </c>
      <c r="H28" s="15"/>
      <c r="I28" s="15"/>
      <c r="J28" s="15"/>
      <c r="K28" s="15"/>
      <c r="L28" s="15"/>
      <c r="M28" s="15"/>
      <c r="N28" s="15"/>
      <c r="O28" s="16">
        <v>23</v>
      </c>
      <c r="P28" s="15" t="s">
        <v>108</v>
      </c>
      <c r="Q28" s="15"/>
      <c r="R28" s="15"/>
      <c r="S28" s="15"/>
      <c r="T28" s="15"/>
      <c r="U28" s="15"/>
      <c r="V28" s="15"/>
      <c r="W28" s="15"/>
      <c r="X28" s="12"/>
      <c r="Y28" s="15"/>
      <c r="Z28" s="11"/>
      <c r="AA28" s="15"/>
      <c r="AB28" s="12"/>
      <c r="AC28" s="12"/>
      <c r="AD28" s="12"/>
    </row>
    <row r="29" spans="1:30" x14ac:dyDescent="0.35">
      <c r="A29" s="13">
        <v>19</v>
      </c>
      <c r="B29" s="15" t="s">
        <v>98</v>
      </c>
      <c r="C29" s="18">
        <v>2</v>
      </c>
      <c r="D29" s="15"/>
      <c r="E29" s="18"/>
      <c r="F29" s="15"/>
      <c r="G29" s="15"/>
      <c r="H29" s="15"/>
      <c r="I29" s="15"/>
      <c r="J29" s="15"/>
      <c r="K29" s="15"/>
      <c r="L29" s="15"/>
      <c r="M29" s="15">
        <v>1</v>
      </c>
      <c r="N29" s="15"/>
      <c r="O29" s="15"/>
      <c r="P29" s="15" t="s">
        <v>98</v>
      </c>
      <c r="Q29" s="15"/>
      <c r="R29" s="15">
        <v>1</v>
      </c>
      <c r="S29" s="15"/>
      <c r="T29" s="15">
        <v>2</v>
      </c>
      <c r="U29" s="15"/>
      <c r="V29" s="15"/>
      <c r="W29" s="15"/>
      <c r="X29" s="12"/>
      <c r="Y29" s="15"/>
      <c r="Z29" s="12"/>
      <c r="AA29" s="15"/>
      <c r="AB29" s="12"/>
      <c r="AC29" s="12"/>
      <c r="AD29" s="12"/>
    </row>
    <row r="30" spans="1:30" x14ac:dyDescent="0.35">
      <c r="A30" s="13">
        <v>20</v>
      </c>
      <c r="B30" s="15" t="s">
        <v>41</v>
      </c>
      <c r="C30" s="18">
        <v>1</v>
      </c>
      <c r="D30" s="15"/>
      <c r="E30" s="18">
        <v>1</v>
      </c>
      <c r="F30" s="15"/>
      <c r="G30" s="15">
        <v>1</v>
      </c>
      <c r="H30" s="15"/>
      <c r="I30" s="15">
        <v>2</v>
      </c>
      <c r="J30" s="15"/>
      <c r="K30" s="15">
        <v>2</v>
      </c>
      <c r="L30" s="15"/>
      <c r="M30" s="15">
        <v>2</v>
      </c>
      <c r="N30" s="15"/>
      <c r="O30" s="16">
        <v>28</v>
      </c>
      <c r="P30" s="15" t="s">
        <v>41</v>
      </c>
      <c r="Q30" s="15"/>
      <c r="R30" s="15">
        <v>1</v>
      </c>
      <c r="S30" s="15"/>
      <c r="T30" s="15"/>
      <c r="U30" s="15"/>
      <c r="V30" s="15">
        <v>2</v>
      </c>
      <c r="W30" s="12"/>
      <c r="X30" s="12">
        <v>1</v>
      </c>
      <c r="Y30" s="12"/>
      <c r="Z30" s="12">
        <v>2</v>
      </c>
      <c r="AA30" s="12"/>
      <c r="AB30" s="12"/>
      <c r="AC30" s="11"/>
      <c r="AD30" s="12"/>
    </row>
    <row r="31" spans="1:30" x14ac:dyDescent="0.35">
      <c r="A31" s="13">
        <v>21</v>
      </c>
      <c r="B31" s="15" t="s">
        <v>43</v>
      </c>
      <c r="C31" s="18">
        <v>1</v>
      </c>
      <c r="D31" s="15"/>
      <c r="E31" s="18">
        <v>1</v>
      </c>
      <c r="F31" s="15"/>
      <c r="G31" s="15">
        <v>1</v>
      </c>
      <c r="H31" s="15"/>
      <c r="I31" s="15">
        <v>2</v>
      </c>
      <c r="J31" s="15"/>
      <c r="K31" s="15">
        <v>2</v>
      </c>
      <c r="L31" s="15"/>
      <c r="M31" s="15">
        <v>3</v>
      </c>
      <c r="N31" s="15"/>
      <c r="O31" s="16">
        <v>30</v>
      </c>
      <c r="P31" s="15" t="s">
        <v>43</v>
      </c>
      <c r="Q31" s="15"/>
      <c r="R31" s="15"/>
      <c r="S31" s="15"/>
      <c r="T31" s="15">
        <v>2</v>
      </c>
      <c r="U31" s="15"/>
      <c r="V31" s="15">
        <v>4</v>
      </c>
      <c r="W31" s="15"/>
      <c r="X31" s="12">
        <v>1</v>
      </c>
      <c r="Y31" s="15"/>
      <c r="Z31" s="11"/>
      <c r="AA31" s="15"/>
      <c r="AB31" s="12"/>
      <c r="AC31" s="12"/>
    </row>
    <row r="32" spans="1:30" x14ac:dyDescent="0.35">
      <c r="A32" s="13">
        <v>22</v>
      </c>
      <c r="B32" s="15" t="s">
        <v>68</v>
      </c>
      <c r="C32" s="18">
        <v>16</v>
      </c>
      <c r="D32" s="15"/>
      <c r="E32" s="18">
        <v>20</v>
      </c>
      <c r="F32" s="15"/>
      <c r="G32" s="15">
        <v>22</v>
      </c>
      <c r="H32" s="15"/>
      <c r="I32" s="15">
        <v>21</v>
      </c>
      <c r="J32" s="15"/>
      <c r="K32" s="15">
        <v>2</v>
      </c>
      <c r="L32" s="15"/>
      <c r="M32" s="15">
        <v>12</v>
      </c>
      <c r="N32" s="15"/>
      <c r="O32" s="16">
        <v>32</v>
      </c>
      <c r="P32" s="15" t="s">
        <v>68</v>
      </c>
      <c r="Q32" s="15"/>
      <c r="R32" s="15">
        <v>6</v>
      </c>
      <c r="S32" s="15"/>
      <c r="T32" s="15">
        <v>4</v>
      </c>
      <c r="U32" s="15"/>
      <c r="V32" s="15">
        <v>5</v>
      </c>
      <c r="W32" s="12"/>
      <c r="X32" s="12">
        <v>6</v>
      </c>
      <c r="Y32" s="12"/>
      <c r="Z32" s="11">
        <v>8</v>
      </c>
      <c r="AA32" s="12"/>
      <c r="AB32" s="12">
        <v>2</v>
      </c>
      <c r="AC32" s="11"/>
      <c r="AD32" s="12"/>
    </row>
    <row r="33" spans="1:30" x14ac:dyDescent="0.35">
      <c r="A33" s="13">
        <v>23</v>
      </c>
      <c r="B33" s="15" t="s">
        <v>16</v>
      </c>
      <c r="C33" s="18">
        <v>2</v>
      </c>
      <c r="D33" s="15"/>
      <c r="E33" s="18">
        <v>2</v>
      </c>
      <c r="F33" s="15"/>
      <c r="G33" s="15">
        <v>1</v>
      </c>
      <c r="H33" s="15"/>
      <c r="I33" s="15">
        <v>1</v>
      </c>
      <c r="J33" s="15"/>
      <c r="K33" s="15">
        <v>5</v>
      </c>
      <c r="L33" s="15"/>
      <c r="M33" s="15"/>
      <c r="N33" s="15"/>
      <c r="O33" s="16">
        <v>33</v>
      </c>
      <c r="P33" s="15" t="s">
        <v>16</v>
      </c>
      <c r="Q33" s="15"/>
      <c r="R33" s="15">
        <v>1</v>
      </c>
      <c r="S33" s="15"/>
      <c r="T33" s="15">
        <v>1</v>
      </c>
      <c r="U33" s="15"/>
      <c r="V33" s="15">
        <v>1</v>
      </c>
      <c r="W33" s="15"/>
      <c r="X33" s="12"/>
      <c r="Y33" s="15"/>
      <c r="Z33" s="11"/>
      <c r="AA33" s="15"/>
      <c r="AB33" s="12"/>
      <c r="AC33" s="12"/>
      <c r="AD33" s="12"/>
    </row>
    <row r="34" spans="1:30" x14ac:dyDescent="0.35">
      <c r="A34" s="13">
        <v>24</v>
      </c>
      <c r="B34" s="15" t="s">
        <v>38</v>
      </c>
      <c r="C34" s="18">
        <v>1</v>
      </c>
      <c r="D34" s="15"/>
      <c r="E34" s="18">
        <v>4</v>
      </c>
      <c r="F34" s="15"/>
      <c r="G34" s="15">
        <v>1</v>
      </c>
      <c r="H34" s="15"/>
      <c r="I34" s="15">
        <v>1</v>
      </c>
      <c r="J34" s="15"/>
      <c r="K34" s="15">
        <v>5</v>
      </c>
      <c r="L34" s="15"/>
      <c r="M34" s="15">
        <v>3</v>
      </c>
      <c r="N34" s="15"/>
      <c r="O34" s="16">
        <v>35</v>
      </c>
      <c r="P34" s="15" t="s">
        <v>38</v>
      </c>
      <c r="Q34" s="15"/>
      <c r="R34" s="15">
        <v>2</v>
      </c>
      <c r="S34" s="15"/>
      <c r="T34" s="15">
        <v>6</v>
      </c>
      <c r="U34" s="15"/>
      <c r="V34" s="15">
        <v>2</v>
      </c>
      <c r="W34" s="15"/>
      <c r="X34" s="15"/>
      <c r="Y34" s="15"/>
      <c r="Z34" s="11"/>
      <c r="AA34" s="15"/>
      <c r="AB34" s="12">
        <v>3</v>
      </c>
      <c r="AC34" s="12"/>
    </row>
    <row r="35" spans="1:30" x14ac:dyDescent="0.35">
      <c r="A35" s="13">
        <v>25</v>
      </c>
      <c r="B35" s="15" t="s">
        <v>14</v>
      </c>
      <c r="C35" s="18">
        <v>11</v>
      </c>
      <c r="D35" s="15"/>
      <c r="E35" s="18">
        <v>27</v>
      </c>
      <c r="F35" s="15"/>
      <c r="G35" s="15">
        <v>13</v>
      </c>
      <c r="H35" s="15"/>
      <c r="I35" s="15">
        <v>9</v>
      </c>
      <c r="J35" s="15"/>
      <c r="K35" s="15">
        <v>21</v>
      </c>
      <c r="L35" s="15"/>
      <c r="M35" s="15">
        <v>7</v>
      </c>
      <c r="N35" s="15"/>
      <c r="O35" s="16">
        <v>37</v>
      </c>
      <c r="P35" s="15" t="s">
        <v>14</v>
      </c>
      <c r="Q35" s="15"/>
      <c r="R35" s="15">
        <v>14</v>
      </c>
      <c r="S35" s="15"/>
      <c r="T35" s="15">
        <v>20</v>
      </c>
      <c r="U35" s="15"/>
      <c r="V35" s="15">
        <v>11</v>
      </c>
      <c r="W35" s="15"/>
      <c r="X35" s="12">
        <v>16</v>
      </c>
      <c r="Y35" s="15"/>
      <c r="Z35" s="11">
        <v>15</v>
      </c>
      <c r="AA35" s="15"/>
      <c r="AB35" s="12">
        <v>13</v>
      </c>
      <c r="AC35" s="12"/>
      <c r="AD35" s="12"/>
    </row>
    <row r="36" spans="1:30" x14ac:dyDescent="0.35">
      <c r="A36" s="13">
        <v>26</v>
      </c>
      <c r="B36" s="15" t="s">
        <v>17</v>
      </c>
      <c r="C36" s="18">
        <v>7</v>
      </c>
      <c r="D36" s="15"/>
      <c r="E36" s="18">
        <v>10</v>
      </c>
      <c r="F36" s="15"/>
      <c r="G36" s="15">
        <v>18</v>
      </c>
      <c r="H36" s="15"/>
      <c r="I36" s="15">
        <v>12</v>
      </c>
      <c r="J36" s="15"/>
      <c r="K36" s="15">
        <v>19</v>
      </c>
      <c r="L36" s="15"/>
      <c r="M36" s="15">
        <v>10</v>
      </c>
      <c r="N36" s="15"/>
      <c r="O36" s="16">
        <v>40</v>
      </c>
      <c r="P36" s="15" t="s">
        <v>17</v>
      </c>
      <c r="Q36" s="15"/>
      <c r="R36" s="15">
        <v>2</v>
      </c>
      <c r="S36" s="15"/>
      <c r="T36" s="15">
        <v>5</v>
      </c>
      <c r="U36" s="15"/>
      <c r="V36" s="15">
        <v>4</v>
      </c>
      <c r="W36" s="15"/>
      <c r="X36" s="15">
        <v>5</v>
      </c>
      <c r="Y36" s="15"/>
      <c r="Z36" s="17">
        <v>6</v>
      </c>
      <c r="AA36" s="15"/>
      <c r="AB36" s="15">
        <v>3</v>
      </c>
      <c r="AC36" s="17"/>
      <c r="AD36" s="12"/>
    </row>
    <row r="37" spans="1:30" x14ac:dyDescent="0.35">
      <c r="B37" s="15"/>
      <c r="C37" s="50"/>
      <c r="D37" s="15"/>
      <c r="E37" s="18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2"/>
      <c r="Y37" s="15"/>
      <c r="Z37" s="11"/>
      <c r="AA37" s="15"/>
      <c r="AB37" s="12"/>
      <c r="AC37" s="12"/>
      <c r="AD37" s="12"/>
    </row>
    <row r="38" spans="1:30" x14ac:dyDescent="0.35">
      <c r="B38" s="20" t="s">
        <v>71</v>
      </c>
      <c r="C38" s="52"/>
      <c r="D38" s="20"/>
      <c r="E38" s="44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 t="s">
        <v>71</v>
      </c>
      <c r="Q38" s="20"/>
      <c r="R38" s="20"/>
      <c r="S38" s="20"/>
      <c r="T38" s="20"/>
      <c r="U38" s="20"/>
      <c r="V38" s="20"/>
      <c r="W38" s="20"/>
      <c r="X38" s="20"/>
      <c r="Y38" s="20"/>
      <c r="Z38" s="11"/>
      <c r="AA38" s="20"/>
      <c r="AB38" s="12"/>
      <c r="AC38" s="12"/>
    </row>
    <row r="39" spans="1:30" x14ac:dyDescent="0.35">
      <c r="B39" s="12" t="s">
        <v>72</v>
      </c>
      <c r="C39" s="34">
        <v>50</v>
      </c>
      <c r="D39" s="12"/>
      <c r="E39" s="19">
        <v>104</v>
      </c>
      <c r="F39" s="12"/>
      <c r="G39" s="12">
        <v>117</v>
      </c>
      <c r="H39" s="12"/>
      <c r="I39" s="12">
        <v>85</v>
      </c>
      <c r="J39" s="12"/>
      <c r="K39" s="12"/>
      <c r="L39" s="12"/>
      <c r="M39" s="19">
        <v>73</v>
      </c>
      <c r="N39" s="12"/>
      <c r="O39" s="12"/>
      <c r="P39" s="12" t="s">
        <v>72</v>
      </c>
      <c r="Q39" s="12"/>
      <c r="R39" s="12">
        <v>74</v>
      </c>
      <c r="S39" s="12"/>
      <c r="T39" s="12">
        <v>90</v>
      </c>
      <c r="U39" s="12"/>
      <c r="V39" s="12">
        <v>83</v>
      </c>
      <c r="W39" s="12"/>
      <c r="X39" s="12">
        <v>56</v>
      </c>
      <c r="Y39" s="12"/>
      <c r="Z39" s="12">
        <v>77</v>
      </c>
      <c r="AA39" s="12"/>
      <c r="AB39" s="12">
        <v>29</v>
      </c>
      <c r="AC39" s="12"/>
    </row>
    <row r="40" spans="1:30" x14ac:dyDescent="0.35">
      <c r="B40" s="12" t="s">
        <v>73</v>
      </c>
      <c r="C40" s="34">
        <v>16</v>
      </c>
      <c r="D40" s="12"/>
      <c r="E40" s="19">
        <v>37</v>
      </c>
      <c r="F40" s="12"/>
      <c r="G40" s="12">
        <v>28</v>
      </c>
      <c r="H40" s="12"/>
      <c r="I40" s="12">
        <v>23</v>
      </c>
      <c r="J40" s="12"/>
      <c r="K40" s="12"/>
      <c r="L40" s="12"/>
      <c r="M40" s="12">
        <v>14</v>
      </c>
      <c r="N40" s="12"/>
      <c r="O40" s="12"/>
      <c r="P40" s="12" t="s">
        <v>73</v>
      </c>
      <c r="Q40" s="12"/>
      <c r="R40" s="12">
        <v>18</v>
      </c>
      <c r="S40" s="12"/>
      <c r="T40" s="12">
        <v>14</v>
      </c>
      <c r="U40" s="12"/>
      <c r="V40" s="12">
        <v>10</v>
      </c>
      <c r="W40" s="12"/>
      <c r="X40" s="12">
        <v>9</v>
      </c>
      <c r="Y40" s="12"/>
      <c r="Z40" s="12">
        <v>13</v>
      </c>
      <c r="AA40" s="12"/>
      <c r="AB40" s="12">
        <v>8</v>
      </c>
      <c r="AC40" s="12"/>
    </row>
    <row r="41" spans="1:30" x14ac:dyDescent="0.35">
      <c r="B41" s="12" t="s">
        <v>74</v>
      </c>
      <c r="C41" s="34">
        <v>5</v>
      </c>
      <c r="D41" s="12"/>
      <c r="E41" s="19">
        <v>27</v>
      </c>
      <c r="F41" s="12"/>
      <c r="G41" s="12">
        <v>9</v>
      </c>
      <c r="H41" s="12"/>
      <c r="I41" s="12">
        <v>8</v>
      </c>
      <c r="J41" s="12"/>
      <c r="K41" s="12"/>
      <c r="L41" s="12"/>
      <c r="M41" s="19">
        <v>19</v>
      </c>
      <c r="N41" s="12"/>
      <c r="O41" s="12"/>
      <c r="P41" s="12" t="s">
        <v>74</v>
      </c>
      <c r="Q41" s="12"/>
      <c r="R41" s="12">
        <v>22</v>
      </c>
      <c r="S41" s="12"/>
      <c r="T41" s="12">
        <v>12</v>
      </c>
      <c r="U41" s="12"/>
      <c r="V41" s="12">
        <v>12</v>
      </c>
      <c r="W41" s="12"/>
      <c r="X41" s="12">
        <v>5</v>
      </c>
      <c r="Y41" s="12"/>
      <c r="Z41" s="12">
        <v>12</v>
      </c>
      <c r="AA41" s="12"/>
      <c r="AB41" s="12">
        <v>15</v>
      </c>
      <c r="AC41" s="12"/>
    </row>
    <row r="42" spans="1:30" x14ac:dyDescent="0.35">
      <c r="B42" s="12" t="s">
        <v>75</v>
      </c>
      <c r="C42" s="51"/>
      <c r="D42" s="12"/>
      <c r="E42" s="19"/>
      <c r="F42" s="12"/>
      <c r="G42" s="12"/>
      <c r="H42" s="12"/>
      <c r="I42" s="12">
        <v>1</v>
      </c>
      <c r="J42" s="12"/>
      <c r="K42" s="12"/>
      <c r="L42" s="12"/>
      <c r="M42" s="19"/>
      <c r="N42" s="12"/>
      <c r="O42" s="12"/>
      <c r="P42" s="12" t="s">
        <v>75</v>
      </c>
      <c r="Q42" s="12"/>
      <c r="R42" s="19"/>
      <c r="S42" s="12"/>
      <c r="T42" s="12"/>
      <c r="U42" s="12"/>
      <c r="V42" s="12"/>
      <c r="W42" s="12"/>
      <c r="X42" s="12">
        <v>1</v>
      </c>
      <c r="Y42" s="12"/>
      <c r="Z42" s="12">
        <v>1</v>
      </c>
      <c r="AA42" s="12"/>
      <c r="AB42" s="12"/>
      <c r="AC42" s="12"/>
    </row>
    <row r="43" spans="1:30" x14ac:dyDescent="0.35">
      <c r="B43" s="12"/>
      <c r="C43" s="51"/>
      <c r="D43" s="12"/>
      <c r="E43" s="19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1"/>
      <c r="AA43" s="12"/>
      <c r="AB43" s="12"/>
      <c r="AC43" s="12"/>
    </row>
    <row r="44" spans="1:30" x14ac:dyDescent="0.35">
      <c r="B44" s="20" t="s">
        <v>76</v>
      </c>
      <c r="C44" s="52"/>
      <c r="D44" s="20"/>
      <c r="E44" s="44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 t="s">
        <v>76</v>
      </c>
      <c r="Q44" s="20"/>
      <c r="R44" s="20"/>
      <c r="S44" s="20"/>
      <c r="T44" s="20"/>
      <c r="U44" s="20"/>
      <c r="V44" s="20"/>
      <c r="W44" s="20"/>
      <c r="X44" s="20"/>
      <c r="Y44" s="20"/>
      <c r="Z44" s="11"/>
      <c r="AA44" s="20"/>
      <c r="AB44" s="12"/>
      <c r="AC44" s="12"/>
    </row>
    <row r="45" spans="1:30" x14ac:dyDescent="0.35">
      <c r="B45" s="12" t="s">
        <v>77</v>
      </c>
      <c r="C45" s="34">
        <v>34</v>
      </c>
      <c r="D45" s="12"/>
      <c r="E45" s="19">
        <v>83</v>
      </c>
      <c r="F45" s="12"/>
      <c r="G45" s="12">
        <v>93</v>
      </c>
      <c r="H45" s="12"/>
      <c r="I45" s="12">
        <v>74</v>
      </c>
      <c r="J45" s="12"/>
      <c r="K45" s="12"/>
      <c r="L45" s="12"/>
      <c r="M45" s="19">
        <v>70</v>
      </c>
      <c r="N45" s="12"/>
      <c r="O45" s="12"/>
      <c r="P45" s="12" t="s">
        <v>77</v>
      </c>
      <c r="Q45" s="12"/>
      <c r="R45" s="12">
        <v>77</v>
      </c>
      <c r="S45" s="12"/>
      <c r="T45" s="12">
        <v>84</v>
      </c>
      <c r="U45" s="12"/>
      <c r="V45" s="12">
        <v>71</v>
      </c>
      <c r="W45" s="12"/>
      <c r="X45" s="12">
        <v>51</v>
      </c>
      <c r="Y45" s="12"/>
      <c r="Z45" s="11">
        <v>69</v>
      </c>
      <c r="AA45" s="12"/>
      <c r="AB45" s="12">
        <v>33</v>
      </c>
      <c r="AC45" s="12"/>
    </row>
    <row r="46" spans="1:30" x14ac:dyDescent="0.35">
      <c r="B46" s="12" t="s">
        <v>78</v>
      </c>
      <c r="C46" s="34">
        <v>36</v>
      </c>
      <c r="D46" s="12"/>
      <c r="E46" s="19">
        <v>85</v>
      </c>
      <c r="F46" s="12"/>
      <c r="G46" s="12">
        <v>61</v>
      </c>
      <c r="H46" s="12"/>
      <c r="I46" s="12">
        <v>43</v>
      </c>
      <c r="J46" s="12"/>
      <c r="K46" s="12"/>
      <c r="L46" s="12"/>
      <c r="M46" s="19">
        <v>36</v>
      </c>
      <c r="N46" s="12"/>
      <c r="O46" s="12"/>
      <c r="P46" s="12" t="s">
        <v>78</v>
      </c>
      <c r="Q46" s="12"/>
      <c r="R46" s="12">
        <v>36</v>
      </c>
      <c r="S46" s="12"/>
      <c r="T46" s="12">
        <v>32</v>
      </c>
      <c r="U46" s="12"/>
      <c r="V46" s="12">
        <v>34</v>
      </c>
      <c r="W46" s="12"/>
      <c r="X46" s="12">
        <v>20</v>
      </c>
      <c r="Y46" s="12"/>
      <c r="Z46" s="11">
        <v>33</v>
      </c>
      <c r="AA46" s="12"/>
      <c r="AB46" s="12">
        <v>19</v>
      </c>
      <c r="AC46" s="12"/>
    </row>
    <row r="47" spans="1:30" x14ac:dyDescent="0.35">
      <c r="B47" s="12" t="s">
        <v>79</v>
      </c>
      <c r="C47" s="34">
        <v>1</v>
      </c>
      <c r="D47" s="12"/>
      <c r="E47" s="19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 t="s">
        <v>79</v>
      </c>
      <c r="Q47" s="12"/>
      <c r="R47" s="12">
        <v>1</v>
      </c>
      <c r="S47" s="12"/>
      <c r="T47" s="12"/>
      <c r="U47" s="12"/>
      <c r="V47" s="12"/>
      <c r="W47" s="12"/>
      <c r="X47" s="12"/>
      <c r="Y47" s="12"/>
      <c r="Z47" s="11">
        <v>1</v>
      </c>
      <c r="AA47" s="12"/>
      <c r="AB47" s="12"/>
      <c r="AC47" s="12"/>
    </row>
    <row r="48" spans="1:30" x14ac:dyDescent="0.35">
      <c r="B48" s="12"/>
      <c r="C48" s="51"/>
      <c r="D48" s="12"/>
      <c r="E48" s="19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1"/>
      <c r="AA48" s="12"/>
      <c r="AB48" s="12"/>
      <c r="AC48" s="12"/>
    </row>
    <row r="49" spans="1:30" x14ac:dyDescent="0.35">
      <c r="B49" s="20" t="s">
        <v>80</v>
      </c>
      <c r="C49" s="52"/>
      <c r="D49" s="20"/>
      <c r="E49" s="44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 t="s">
        <v>80</v>
      </c>
      <c r="Q49" s="20"/>
      <c r="R49" s="20"/>
      <c r="S49" s="20"/>
      <c r="T49" s="20"/>
      <c r="U49" s="20"/>
      <c r="V49" s="20"/>
      <c r="W49" s="20"/>
      <c r="X49" s="20"/>
      <c r="Y49" s="20"/>
      <c r="Z49" s="21"/>
      <c r="AA49" s="20"/>
      <c r="AB49" s="21"/>
      <c r="AC49" s="12"/>
    </row>
    <row r="50" spans="1:30" x14ac:dyDescent="0.35">
      <c r="B50" s="12" t="s">
        <v>77</v>
      </c>
      <c r="C50" s="34">
        <v>4</v>
      </c>
      <c r="D50" s="12"/>
      <c r="E50" s="19">
        <v>13</v>
      </c>
      <c r="F50" s="12"/>
      <c r="G50" s="12">
        <v>16</v>
      </c>
      <c r="H50" s="12"/>
      <c r="I50" s="12">
        <v>13</v>
      </c>
      <c r="J50" s="12"/>
      <c r="K50" s="12"/>
      <c r="L50" s="12"/>
      <c r="M50" s="19">
        <v>12</v>
      </c>
      <c r="N50" s="12"/>
      <c r="O50" s="12"/>
      <c r="P50" s="12" t="s">
        <v>77</v>
      </c>
      <c r="Q50" s="12"/>
      <c r="R50" s="12">
        <v>20</v>
      </c>
      <c r="S50" s="12"/>
      <c r="T50" s="12">
        <v>17</v>
      </c>
      <c r="U50" s="12"/>
      <c r="V50" s="12">
        <v>17</v>
      </c>
      <c r="W50" s="12"/>
      <c r="X50" s="12">
        <v>7</v>
      </c>
      <c r="Y50" s="12"/>
      <c r="Z50" s="12">
        <v>11</v>
      </c>
      <c r="AA50" s="12"/>
      <c r="AB50" s="12">
        <v>4</v>
      </c>
      <c r="AC50" s="12"/>
    </row>
    <row r="51" spans="1:30" x14ac:dyDescent="0.35">
      <c r="B51" s="12" t="s">
        <v>78</v>
      </c>
      <c r="C51" s="34">
        <v>3</v>
      </c>
      <c r="D51" s="12"/>
      <c r="E51" s="19">
        <v>19</v>
      </c>
      <c r="F51" s="12"/>
      <c r="G51" s="12">
        <v>7</v>
      </c>
      <c r="H51" s="12"/>
      <c r="I51" s="12">
        <v>6</v>
      </c>
      <c r="J51" s="12"/>
      <c r="K51" s="12"/>
      <c r="L51" s="12"/>
      <c r="M51" s="19">
        <v>5</v>
      </c>
      <c r="N51" s="12"/>
      <c r="O51" s="12"/>
      <c r="P51" s="12" t="s">
        <v>78</v>
      </c>
      <c r="Q51" s="12"/>
      <c r="R51" s="12">
        <v>3</v>
      </c>
      <c r="S51" s="12"/>
      <c r="T51" s="12">
        <v>6</v>
      </c>
      <c r="U51" s="12"/>
      <c r="V51" s="12">
        <v>4</v>
      </c>
      <c r="W51" s="12"/>
      <c r="X51" s="12">
        <v>3</v>
      </c>
      <c r="Y51" s="12"/>
      <c r="Z51" s="12">
        <v>6</v>
      </c>
      <c r="AA51" s="12"/>
      <c r="AB51" s="12">
        <v>0</v>
      </c>
      <c r="AC51" s="12"/>
    </row>
    <row r="52" spans="1:30" x14ac:dyDescent="0.35">
      <c r="B52" s="22"/>
      <c r="C52" s="53"/>
      <c r="D52" s="22"/>
      <c r="E52" s="45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3"/>
    </row>
    <row r="53" spans="1:30" s="13" customFormat="1" ht="15.5" x14ac:dyDescent="0.35">
      <c r="B53" s="24" t="s">
        <v>107</v>
      </c>
      <c r="C53" s="49"/>
      <c r="D53" s="24"/>
      <c r="E53" s="46"/>
      <c r="F53" s="24"/>
      <c r="G53" s="24"/>
      <c r="H53" s="24"/>
      <c r="I53" s="24"/>
      <c r="J53" s="24"/>
      <c r="K53" s="24"/>
      <c r="L53" s="24"/>
      <c r="M53" s="24"/>
      <c r="N53" s="24"/>
      <c r="O53" s="25"/>
      <c r="P53" s="24" t="s">
        <v>107</v>
      </c>
      <c r="Q53" s="24"/>
      <c r="R53" s="24"/>
      <c r="S53" s="24"/>
      <c r="T53" s="25"/>
      <c r="U53" s="25"/>
      <c r="V53" s="24"/>
      <c r="W53" s="24"/>
      <c r="X53" s="25"/>
      <c r="Y53" s="24"/>
      <c r="Z53" s="25"/>
      <c r="AA53" s="24"/>
      <c r="AB53" s="25"/>
      <c r="AC53" s="25"/>
      <c r="AD53" s="25"/>
    </row>
    <row r="54" spans="1:30" s="13" customFormat="1" ht="15.5" x14ac:dyDescent="0.35">
      <c r="B54" s="24" t="s">
        <v>52</v>
      </c>
      <c r="C54" s="49"/>
      <c r="D54" s="24"/>
      <c r="E54" s="46"/>
      <c r="F54" s="24"/>
      <c r="G54" s="24"/>
      <c r="H54" s="24"/>
      <c r="I54" s="24"/>
      <c r="J54" s="24"/>
      <c r="K54" s="24"/>
      <c r="L54" s="24"/>
      <c r="M54" s="24"/>
      <c r="N54" s="24"/>
      <c r="O54" s="25"/>
      <c r="P54" s="24" t="s">
        <v>52</v>
      </c>
      <c r="Q54" s="24"/>
      <c r="R54" s="24"/>
      <c r="S54" s="24"/>
      <c r="T54" s="25"/>
      <c r="U54" s="25"/>
      <c r="V54" s="24"/>
      <c r="W54" s="24"/>
      <c r="X54" s="25"/>
      <c r="Y54" s="24"/>
      <c r="Z54" s="25"/>
      <c r="AA54" s="24"/>
      <c r="AB54" s="25"/>
      <c r="AC54" s="25"/>
      <c r="AD54" s="25"/>
    </row>
    <row r="55" spans="1:30" s="13" customFormat="1" ht="15.5" x14ac:dyDescent="0.35">
      <c r="B55" s="24"/>
      <c r="C55" s="49"/>
      <c r="D55" s="24"/>
      <c r="E55" s="46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5"/>
      <c r="AC55" s="25"/>
      <c r="AD55" s="25"/>
    </row>
    <row r="56" spans="1:30" s="13" customFormat="1" ht="15.5" x14ac:dyDescent="0.35">
      <c r="B56" s="24"/>
      <c r="C56" s="46">
        <v>2020</v>
      </c>
      <c r="D56" s="24"/>
      <c r="E56" s="46">
        <v>2019</v>
      </c>
      <c r="F56" s="24"/>
      <c r="G56" s="24">
        <v>2018</v>
      </c>
      <c r="H56" s="24"/>
      <c r="I56" s="24">
        <v>2017</v>
      </c>
      <c r="J56" s="24"/>
      <c r="K56" s="24">
        <v>2016</v>
      </c>
      <c r="L56" s="24"/>
      <c r="M56" s="24">
        <v>2015</v>
      </c>
      <c r="N56" s="24"/>
      <c r="O56" s="24"/>
      <c r="P56" s="24"/>
      <c r="Q56" s="24"/>
      <c r="R56" s="24">
        <v>2014</v>
      </c>
      <c r="S56" s="24"/>
      <c r="T56" s="24">
        <v>2013</v>
      </c>
      <c r="U56" s="24"/>
      <c r="V56" s="24">
        <v>2012</v>
      </c>
      <c r="W56" s="24"/>
      <c r="X56" s="24">
        <v>2011</v>
      </c>
      <c r="Y56" s="24"/>
      <c r="Z56" s="24">
        <v>2010</v>
      </c>
      <c r="AA56" s="24"/>
      <c r="AB56" s="24">
        <v>2009</v>
      </c>
      <c r="AC56" s="25"/>
      <c r="AD56" s="25"/>
    </row>
    <row r="57" spans="1:30" s="13" customFormat="1" ht="15.5" x14ac:dyDescent="0.35">
      <c r="B57" s="26" t="s">
        <v>59</v>
      </c>
      <c r="C57" s="46">
        <v>71</v>
      </c>
      <c r="D57" s="26"/>
      <c r="E57" s="46">
        <v>168</v>
      </c>
      <c r="F57" s="26"/>
      <c r="G57" s="24">
        <v>154</v>
      </c>
      <c r="H57" s="26"/>
      <c r="I57" s="26">
        <v>115</v>
      </c>
      <c r="J57" s="26"/>
      <c r="K57" s="26">
        <v>110</v>
      </c>
      <c r="L57" s="26"/>
      <c r="M57" s="26">
        <v>106</v>
      </c>
      <c r="N57" s="26"/>
      <c r="O57" s="26"/>
      <c r="P57" s="26" t="s">
        <v>59</v>
      </c>
      <c r="Q57" s="26"/>
      <c r="R57" s="26">
        <v>114</v>
      </c>
      <c r="S57" s="26"/>
      <c r="T57" s="26">
        <v>116</v>
      </c>
      <c r="U57" s="26"/>
      <c r="V57" s="27">
        <v>105</v>
      </c>
      <c r="W57" s="26"/>
      <c r="X57" s="26">
        <v>71</v>
      </c>
      <c r="Y57" s="26"/>
      <c r="Z57" s="26">
        <v>103</v>
      </c>
      <c r="AA57" s="26"/>
      <c r="AB57" s="26">
        <v>52</v>
      </c>
      <c r="AC57" s="28"/>
      <c r="AD57" s="28"/>
    </row>
    <row r="58" spans="1:30" s="13" customFormat="1" ht="15.5" x14ac:dyDescent="0.35">
      <c r="B58" s="26" t="s">
        <v>60</v>
      </c>
      <c r="C58" s="46">
        <v>26</v>
      </c>
      <c r="D58" s="26"/>
      <c r="E58" s="46">
        <v>38</v>
      </c>
      <c r="F58" s="26"/>
      <c r="G58" s="24">
        <v>41</v>
      </c>
      <c r="H58" s="26"/>
      <c r="I58" s="26">
        <v>38</v>
      </c>
      <c r="J58" s="26"/>
      <c r="K58" s="26">
        <v>29</v>
      </c>
      <c r="L58" s="26"/>
      <c r="M58" s="27">
        <v>30</v>
      </c>
      <c r="N58" s="26"/>
      <c r="O58" s="26"/>
      <c r="P58" s="26" t="s">
        <v>60</v>
      </c>
      <c r="Q58" s="26"/>
      <c r="R58" s="27">
        <v>38</v>
      </c>
      <c r="S58" s="26"/>
      <c r="T58" s="26">
        <v>36</v>
      </c>
      <c r="U58" s="26"/>
      <c r="V58" s="27">
        <v>37</v>
      </c>
      <c r="W58" s="26"/>
      <c r="X58" s="26">
        <v>28</v>
      </c>
      <c r="Y58" s="26"/>
      <c r="Z58" s="26">
        <v>27</v>
      </c>
      <c r="AA58" s="26"/>
      <c r="AB58" s="26">
        <v>16</v>
      </c>
      <c r="AC58" s="28"/>
      <c r="AD58" s="28"/>
    </row>
    <row r="59" spans="1:30" s="13" customFormat="1" ht="15.5" x14ac:dyDescent="0.35">
      <c r="B59" s="24"/>
      <c r="C59" s="46"/>
      <c r="D59" s="24"/>
      <c r="E59" s="46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/>
      <c r="AA59" s="24"/>
      <c r="AB59" s="25"/>
      <c r="AC59" s="25"/>
      <c r="AD59" s="25"/>
    </row>
    <row r="60" spans="1:30" s="13" customFormat="1" ht="13" x14ac:dyDescent="0.3">
      <c r="B60" s="29" t="s">
        <v>61</v>
      </c>
      <c r="C60" s="47">
        <v>71</v>
      </c>
      <c r="D60" s="29"/>
      <c r="E60" s="47">
        <v>168</v>
      </c>
      <c r="F60" s="29"/>
      <c r="G60" s="30">
        <v>154</v>
      </c>
      <c r="H60" s="29"/>
      <c r="I60" s="30">
        <v>115</v>
      </c>
      <c r="J60" s="29"/>
      <c r="K60" s="30">
        <v>110</v>
      </c>
      <c r="L60" s="29"/>
      <c r="M60" s="30">
        <v>106</v>
      </c>
      <c r="N60" s="29"/>
      <c r="O60" s="30"/>
      <c r="P60" s="29" t="s">
        <v>61</v>
      </c>
      <c r="Q60" s="29"/>
      <c r="R60" s="30">
        <v>114</v>
      </c>
      <c r="S60" s="29"/>
      <c r="T60" s="30">
        <v>116</v>
      </c>
      <c r="U60" s="30"/>
      <c r="V60" s="30">
        <v>105</v>
      </c>
      <c r="W60" s="29"/>
      <c r="X60" s="30">
        <v>71</v>
      </c>
      <c r="Y60" s="29"/>
      <c r="Z60" s="31">
        <v>103</v>
      </c>
      <c r="AA60" s="29"/>
      <c r="AB60" s="31">
        <v>52</v>
      </c>
      <c r="AC60" s="14"/>
      <c r="AD60" s="14"/>
    </row>
    <row r="61" spans="1:30" x14ac:dyDescent="0.35">
      <c r="B61" s="18" t="s">
        <v>81</v>
      </c>
      <c r="C61" s="50"/>
      <c r="D61" s="18"/>
      <c r="E61" s="18">
        <v>1</v>
      </c>
      <c r="F61" s="18"/>
      <c r="G61" s="18"/>
      <c r="H61" s="18"/>
      <c r="I61" s="18"/>
      <c r="J61" s="18"/>
      <c r="K61" s="18"/>
      <c r="L61" s="18"/>
      <c r="M61" s="15"/>
      <c r="N61" s="18"/>
      <c r="O61" s="32"/>
      <c r="P61" s="18" t="s">
        <v>81</v>
      </c>
      <c r="Q61" s="18"/>
      <c r="R61" s="15">
        <v>1</v>
      </c>
      <c r="S61" s="18"/>
      <c r="T61" s="32"/>
      <c r="U61" s="32"/>
      <c r="V61" s="32"/>
      <c r="W61" s="18"/>
      <c r="X61" s="32"/>
      <c r="Y61" s="18"/>
      <c r="Z61" s="33"/>
      <c r="AA61" s="18"/>
      <c r="AB61" s="33"/>
      <c r="AC61" s="11"/>
      <c r="AD61" s="11"/>
    </row>
    <row r="62" spans="1:30" x14ac:dyDescent="0.35">
      <c r="B62" s="15" t="s">
        <v>82</v>
      </c>
      <c r="C62" s="50"/>
      <c r="D62" s="15"/>
      <c r="E62" s="18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 t="s">
        <v>82</v>
      </c>
      <c r="Q62" s="15"/>
      <c r="R62" s="15"/>
      <c r="S62" s="15"/>
      <c r="T62" s="15">
        <v>1</v>
      </c>
      <c r="U62" s="15"/>
      <c r="V62" s="15"/>
      <c r="W62" s="15"/>
      <c r="X62" s="12">
        <v>1</v>
      </c>
      <c r="Y62" s="15"/>
      <c r="Z62" s="11"/>
      <c r="AA62" s="15"/>
      <c r="AB62" s="12"/>
      <c r="AC62" s="12"/>
      <c r="AD62" s="12"/>
    </row>
    <row r="63" spans="1:30" x14ac:dyDescent="0.35">
      <c r="B63" s="15" t="s">
        <v>83</v>
      </c>
      <c r="C63" s="50"/>
      <c r="D63" s="15"/>
      <c r="E63" s="18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 t="s">
        <v>83</v>
      </c>
      <c r="Q63" s="15"/>
      <c r="R63" s="15"/>
      <c r="S63" s="15"/>
      <c r="T63" s="15"/>
      <c r="U63" s="15"/>
      <c r="V63" s="15"/>
      <c r="W63" s="15"/>
      <c r="X63" s="17"/>
      <c r="Y63" s="15"/>
      <c r="Z63" s="11">
        <v>1</v>
      </c>
      <c r="AA63" s="15"/>
      <c r="AB63" s="11"/>
      <c r="AC63" s="11"/>
      <c r="AD63" s="12"/>
    </row>
    <row r="64" spans="1:30" x14ac:dyDescent="0.35">
      <c r="A64" s="13"/>
      <c r="B64" s="15" t="s">
        <v>125</v>
      </c>
      <c r="C64" s="50"/>
      <c r="D64" s="15"/>
      <c r="E64" s="18">
        <v>1</v>
      </c>
      <c r="F64" s="15"/>
      <c r="G64" s="15"/>
      <c r="H64" s="15"/>
      <c r="I64" s="15"/>
      <c r="J64" s="15"/>
      <c r="K64" s="15"/>
      <c r="L64" s="15"/>
      <c r="M64" s="15"/>
      <c r="N64" s="15"/>
      <c r="O64" s="16"/>
      <c r="P64" s="15"/>
      <c r="Q64" s="15"/>
      <c r="R64" s="15"/>
      <c r="S64" s="15"/>
      <c r="T64" s="15"/>
      <c r="U64" s="15"/>
      <c r="V64" s="15"/>
      <c r="W64" s="15"/>
      <c r="X64" s="17"/>
      <c r="Y64" s="15"/>
      <c r="Z64" s="11"/>
      <c r="AA64" s="15"/>
      <c r="AB64" s="11"/>
      <c r="AC64" s="11"/>
      <c r="AD64" s="12"/>
    </row>
    <row r="65" spans="1:30" x14ac:dyDescent="0.35">
      <c r="A65" s="13"/>
      <c r="B65" s="15" t="s">
        <v>63</v>
      </c>
      <c r="C65" s="50"/>
      <c r="D65" s="15"/>
      <c r="E65" s="18"/>
      <c r="F65" s="15"/>
      <c r="G65" s="15"/>
      <c r="H65" s="15"/>
      <c r="I65" s="15">
        <v>1</v>
      </c>
      <c r="J65" s="15"/>
      <c r="K65" s="15"/>
      <c r="L65" s="15"/>
      <c r="M65" s="15"/>
      <c r="N65" s="15"/>
      <c r="O65" s="14"/>
      <c r="P65" s="15" t="s">
        <v>63</v>
      </c>
      <c r="Q65" s="15"/>
      <c r="R65" s="15"/>
      <c r="S65" s="15"/>
      <c r="T65" s="15"/>
      <c r="U65" s="15"/>
      <c r="V65" s="15">
        <v>1</v>
      </c>
      <c r="W65" s="15"/>
      <c r="X65" s="15"/>
      <c r="Y65" s="15"/>
      <c r="Z65" s="11"/>
      <c r="AA65" s="15"/>
      <c r="AB65" s="12">
        <v>6</v>
      </c>
      <c r="AC65" s="11"/>
      <c r="AD65" s="11"/>
    </row>
    <row r="66" spans="1:30" x14ac:dyDescent="0.35">
      <c r="A66" s="13"/>
      <c r="B66" s="18" t="s">
        <v>45</v>
      </c>
      <c r="C66" s="50"/>
      <c r="D66" s="18"/>
      <c r="E66" s="18"/>
      <c r="F66" s="18"/>
      <c r="G66" s="18">
        <v>1</v>
      </c>
      <c r="H66" s="18"/>
      <c r="I66" s="18">
        <v>1</v>
      </c>
      <c r="J66" s="18"/>
      <c r="K66" s="18">
        <v>1</v>
      </c>
      <c r="L66" s="18"/>
      <c r="M66" s="18">
        <v>1</v>
      </c>
      <c r="N66" s="18"/>
      <c r="O66" s="16">
        <v>3</v>
      </c>
      <c r="P66" s="18" t="s">
        <v>45</v>
      </c>
      <c r="Q66" s="18"/>
      <c r="R66" s="18">
        <v>3</v>
      </c>
      <c r="S66" s="18"/>
      <c r="T66" s="15"/>
      <c r="U66" s="15"/>
      <c r="V66" s="15"/>
      <c r="W66" s="18"/>
      <c r="X66" s="15"/>
      <c r="Y66" s="18"/>
      <c r="Z66" s="11"/>
      <c r="AA66" s="18"/>
      <c r="AB66" s="12"/>
      <c r="AC66" s="11"/>
      <c r="AD66" s="11"/>
    </row>
    <row r="67" spans="1:30" x14ac:dyDescent="0.35">
      <c r="A67" s="13"/>
      <c r="B67" s="18" t="s">
        <v>64</v>
      </c>
      <c r="C67" s="50"/>
      <c r="D67" s="18"/>
      <c r="E67" s="18">
        <v>2</v>
      </c>
      <c r="F67" s="18"/>
      <c r="G67" s="18"/>
      <c r="H67" s="18"/>
      <c r="I67" s="18">
        <v>1</v>
      </c>
      <c r="J67" s="18"/>
      <c r="K67" s="18"/>
      <c r="L67" s="18"/>
      <c r="M67" s="15"/>
      <c r="N67" s="18"/>
      <c r="O67" s="16"/>
      <c r="P67" s="18" t="s">
        <v>64</v>
      </c>
      <c r="Q67" s="18"/>
      <c r="R67" s="15">
        <v>4</v>
      </c>
      <c r="S67" s="18"/>
      <c r="T67" s="15"/>
      <c r="U67" s="15"/>
      <c r="V67" s="15">
        <v>1</v>
      </c>
      <c r="W67" s="18"/>
      <c r="X67" s="17"/>
      <c r="Y67" s="18"/>
      <c r="Z67" s="11">
        <v>1</v>
      </c>
      <c r="AA67" s="18"/>
      <c r="AB67" s="11"/>
      <c r="AC67" s="12"/>
      <c r="AD67" s="12"/>
    </row>
    <row r="68" spans="1:30" x14ac:dyDescent="0.35">
      <c r="A68" s="13"/>
      <c r="B68" s="19" t="s">
        <v>21</v>
      </c>
      <c r="C68" s="51"/>
      <c r="D68" s="19"/>
      <c r="E68" s="19">
        <v>3</v>
      </c>
      <c r="F68" s="19"/>
      <c r="G68" s="19">
        <v>3</v>
      </c>
      <c r="H68" s="19"/>
      <c r="I68" s="19">
        <v>1</v>
      </c>
      <c r="J68" s="19"/>
      <c r="K68" s="19">
        <v>1</v>
      </c>
      <c r="L68" s="19"/>
      <c r="M68" s="12">
        <v>1</v>
      </c>
      <c r="N68" s="19"/>
      <c r="O68" s="16">
        <v>4</v>
      </c>
      <c r="P68" s="19" t="s">
        <v>21</v>
      </c>
      <c r="Q68" s="19"/>
      <c r="R68" s="12">
        <v>3</v>
      </c>
      <c r="S68" s="19"/>
      <c r="T68" s="12">
        <v>3</v>
      </c>
      <c r="U68" s="12"/>
      <c r="V68" s="12">
        <v>3</v>
      </c>
      <c r="W68" s="19"/>
      <c r="X68" s="12">
        <v>2</v>
      </c>
      <c r="Y68" s="19"/>
      <c r="Z68" s="11">
        <v>1</v>
      </c>
      <c r="AA68" s="19"/>
      <c r="AB68" s="12">
        <v>1</v>
      </c>
      <c r="AC68" s="12"/>
      <c r="AD68" s="12"/>
    </row>
    <row r="69" spans="1:30" x14ac:dyDescent="0.35">
      <c r="B69" s="15" t="s">
        <v>84</v>
      </c>
      <c r="C69" s="50"/>
      <c r="D69" s="15"/>
      <c r="E69" s="18"/>
      <c r="F69" s="15"/>
      <c r="G69" s="15"/>
      <c r="H69" s="15"/>
      <c r="I69" s="15"/>
      <c r="J69" s="15"/>
      <c r="K69" s="15"/>
      <c r="L69" s="15"/>
      <c r="M69" s="15">
        <v>2</v>
      </c>
      <c r="N69" s="15"/>
      <c r="O69" s="15"/>
      <c r="P69" s="15" t="s">
        <v>84</v>
      </c>
      <c r="Q69" s="15"/>
      <c r="R69" s="15"/>
      <c r="S69" s="15"/>
      <c r="T69" s="15"/>
      <c r="U69" s="15"/>
      <c r="V69" s="15"/>
      <c r="W69" s="15"/>
      <c r="X69" s="15"/>
      <c r="Y69" s="15"/>
      <c r="Z69" s="11"/>
      <c r="AA69" s="15"/>
      <c r="AB69" s="12"/>
      <c r="AC69" s="11"/>
      <c r="AD69" s="11"/>
    </row>
    <row r="70" spans="1:30" x14ac:dyDescent="0.35">
      <c r="B70" s="15" t="s">
        <v>85</v>
      </c>
      <c r="C70" s="50"/>
      <c r="D70" s="15"/>
      <c r="E70" s="18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 t="s">
        <v>85</v>
      </c>
      <c r="Q70" s="15"/>
      <c r="R70" s="15"/>
      <c r="S70" s="15"/>
      <c r="T70" s="15"/>
      <c r="U70" s="15"/>
      <c r="V70" s="15"/>
      <c r="W70" s="15"/>
      <c r="X70" s="15"/>
      <c r="Y70" s="15"/>
      <c r="Z70" s="11"/>
      <c r="AA70" s="15"/>
      <c r="AB70" s="12">
        <v>2</v>
      </c>
      <c r="AC70" s="11"/>
      <c r="AD70" s="11"/>
    </row>
    <row r="71" spans="1:30" x14ac:dyDescent="0.35">
      <c r="B71" s="18" t="s">
        <v>86</v>
      </c>
      <c r="C71" s="50"/>
      <c r="D71" s="18"/>
      <c r="E71" s="18"/>
      <c r="F71" s="18"/>
      <c r="G71" s="18"/>
      <c r="H71" s="18"/>
      <c r="I71" s="18"/>
      <c r="J71" s="18"/>
      <c r="K71" s="18"/>
      <c r="L71" s="18"/>
      <c r="M71" s="15"/>
      <c r="N71" s="18"/>
      <c r="O71" s="15"/>
      <c r="P71" s="18" t="s">
        <v>86</v>
      </c>
      <c r="Q71" s="18"/>
      <c r="R71" s="15">
        <v>1</v>
      </c>
      <c r="S71" s="18"/>
      <c r="T71" s="15"/>
      <c r="U71" s="15"/>
      <c r="V71" s="15"/>
      <c r="W71" s="18"/>
      <c r="X71" s="15"/>
      <c r="Y71" s="18"/>
      <c r="Z71" s="11"/>
      <c r="AA71" s="18"/>
      <c r="AB71" s="12"/>
      <c r="AC71" s="12"/>
      <c r="AD71" s="12"/>
    </row>
    <row r="72" spans="1:30" x14ac:dyDescent="0.35">
      <c r="B72" s="15" t="s">
        <v>87</v>
      </c>
      <c r="C72" s="50"/>
      <c r="D72" s="15"/>
      <c r="E72" s="18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 t="s">
        <v>87</v>
      </c>
      <c r="Q72" s="15"/>
      <c r="R72" s="15"/>
      <c r="S72" s="15"/>
      <c r="T72" s="15"/>
      <c r="U72" s="15"/>
      <c r="V72" s="15"/>
      <c r="W72" s="15"/>
      <c r="X72" s="12"/>
      <c r="Y72" s="15"/>
      <c r="Z72" s="12">
        <v>2</v>
      </c>
      <c r="AA72" s="15"/>
      <c r="AB72" s="12"/>
      <c r="AC72" s="11"/>
      <c r="AD72" s="11"/>
    </row>
    <row r="73" spans="1:30" x14ac:dyDescent="0.35">
      <c r="B73" s="15" t="s">
        <v>88</v>
      </c>
      <c r="C73" s="50"/>
      <c r="D73" s="15"/>
      <c r="E73" s="18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 t="s">
        <v>88</v>
      </c>
      <c r="Q73" s="15"/>
      <c r="R73" s="15"/>
      <c r="S73" s="15"/>
      <c r="T73" s="15"/>
      <c r="U73" s="15"/>
      <c r="V73" s="15"/>
      <c r="W73" s="15"/>
      <c r="X73" s="11"/>
      <c r="Y73" s="15"/>
      <c r="Z73" s="11">
        <v>1</v>
      </c>
      <c r="AA73" s="15"/>
      <c r="AB73" s="11"/>
      <c r="AC73" s="11"/>
      <c r="AD73" s="11"/>
    </row>
    <row r="74" spans="1:30" x14ac:dyDescent="0.35">
      <c r="A74" s="13"/>
      <c r="B74" s="15" t="s">
        <v>50</v>
      </c>
      <c r="C74" s="50"/>
      <c r="D74" s="15"/>
      <c r="E74" s="18"/>
      <c r="F74" s="15"/>
      <c r="G74" s="15">
        <v>1</v>
      </c>
      <c r="H74" s="15"/>
      <c r="I74" s="15"/>
      <c r="J74" s="15"/>
      <c r="K74" s="15">
        <v>1</v>
      </c>
      <c r="L74" s="15"/>
      <c r="M74" s="15">
        <v>2</v>
      </c>
      <c r="N74" s="15"/>
      <c r="O74" s="16">
        <v>7</v>
      </c>
      <c r="P74" s="15" t="s">
        <v>50</v>
      </c>
      <c r="Q74" s="15"/>
      <c r="R74" s="15"/>
      <c r="S74" s="15"/>
      <c r="T74" s="15"/>
      <c r="U74" s="15"/>
      <c r="V74" s="15">
        <v>1</v>
      </c>
      <c r="W74" s="15"/>
      <c r="X74" s="11"/>
      <c r="Y74" s="15"/>
      <c r="Z74" s="11">
        <v>1</v>
      </c>
      <c r="AA74" s="15"/>
      <c r="AB74" s="11"/>
      <c r="AC74" s="12"/>
      <c r="AD74" s="12"/>
    </row>
    <row r="75" spans="1:30" x14ac:dyDescent="0.35">
      <c r="A75" s="13"/>
      <c r="B75" s="18" t="s">
        <v>121</v>
      </c>
      <c r="C75" s="50"/>
      <c r="D75" s="18"/>
      <c r="E75" s="18">
        <v>1</v>
      </c>
      <c r="F75" s="18"/>
      <c r="G75" s="18"/>
      <c r="H75" s="18"/>
      <c r="I75" s="18"/>
      <c r="J75" s="18"/>
      <c r="K75" s="18"/>
      <c r="L75" s="18"/>
      <c r="M75" s="18"/>
      <c r="N75" s="18"/>
      <c r="O75" s="16"/>
      <c r="P75" s="18"/>
      <c r="Q75" s="18"/>
      <c r="R75" s="18"/>
      <c r="S75" s="18"/>
      <c r="T75" s="15"/>
      <c r="U75" s="15"/>
      <c r="V75" s="15"/>
      <c r="W75" s="18"/>
      <c r="X75" s="12"/>
      <c r="Y75" s="18"/>
      <c r="Z75" s="11"/>
      <c r="AA75" s="18"/>
      <c r="AB75" s="12"/>
      <c r="AC75" s="12"/>
      <c r="AD75" s="12"/>
    </row>
    <row r="76" spans="1:30" x14ac:dyDescent="0.35">
      <c r="A76" s="13"/>
      <c r="B76" s="18" t="s">
        <v>28</v>
      </c>
      <c r="C76" s="50"/>
      <c r="D76" s="18"/>
      <c r="E76" s="18"/>
      <c r="F76" s="18"/>
      <c r="G76" s="18">
        <v>3</v>
      </c>
      <c r="H76" s="18"/>
      <c r="I76" s="18"/>
      <c r="J76" s="18"/>
      <c r="K76" s="18"/>
      <c r="L76" s="18"/>
      <c r="M76" s="15"/>
      <c r="N76" s="18"/>
      <c r="O76" s="16">
        <v>9</v>
      </c>
      <c r="P76" s="18" t="s">
        <v>28</v>
      </c>
      <c r="Q76" s="18"/>
      <c r="R76" s="15">
        <v>2</v>
      </c>
      <c r="S76" s="18"/>
      <c r="T76" s="15"/>
      <c r="U76" s="15"/>
      <c r="V76" s="15"/>
      <c r="W76" s="18"/>
      <c r="X76" s="12"/>
      <c r="Y76" s="18"/>
      <c r="Z76" s="11"/>
      <c r="AA76" s="18"/>
      <c r="AB76" s="12"/>
      <c r="AC76" s="12"/>
      <c r="AD76" s="12"/>
    </row>
    <row r="77" spans="1:30" x14ac:dyDescent="0.35">
      <c r="A77" s="13"/>
      <c r="B77" s="18" t="s">
        <v>114</v>
      </c>
      <c r="C77" s="50"/>
      <c r="D77" s="18"/>
      <c r="E77" s="18">
        <v>1</v>
      </c>
      <c r="F77" s="18"/>
      <c r="G77" s="18"/>
      <c r="H77" s="18"/>
      <c r="I77" s="18">
        <v>1</v>
      </c>
      <c r="J77" s="18"/>
      <c r="K77" s="18"/>
      <c r="L77" s="18"/>
      <c r="M77" s="18"/>
      <c r="N77" s="18"/>
      <c r="O77" s="16"/>
      <c r="P77" s="18" t="s">
        <v>110</v>
      </c>
      <c r="Q77" s="18"/>
      <c r="R77" s="18"/>
      <c r="S77" s="18"/>
      <c r="T77" s="15"/>
      <c r="U77" s="15"/>
      <c r="AC77" s="11"/>
      <c r="AD77" s="12"/>
    </row>
    <row r="78" spans="1:30" x14ac:dyDescent="0.35">
      <c r="B78" s="12" t="s">
        <v>90</v>
      </c>
      <c r="C78" s="51"/>
      <c r="D78" s="12"/>
      <c r="E78" s="19"/>
      <c r="F78" s="12"/>
      <c r="G78" s="12"/>
      <c r="H78" s="12"/>
      <c r="I78" s="12"/>
      <c r="J78" s="12"/>
      <c r="K78" s="12"/>
      <c r="L78" s="12"/>
      <c r="M78" s="12">
        <v>1</v>
      </c>
      <c r="N78" s="12"/>
      <c r="O78" s="12"/>
      <c r="P78" s="12" t="s">
        <v>90</v>
      </c>
      <c r="Q78" s="12"/>
      <c r="R78" s="12"/>
      <c r="S78" s="12"/>
      <c r="T78" s="12"/>
      <c r="U78" s="12"/>
      <c r="V78" s="12">
        <v>1</v>
      </c>
      <c r="W78" s="12"/>
      <c r="X78" s="12"/>
      <c r="Y78" s="12"/>
      <c r="Z78" s="11"/>
      <c r="AA78" s="12"/>
      <c r="AB78" s="12"/>
      <c r="AC78" s="11"/>
      <c r="AD78" s="11"/>
    </row>
    <row r="79" spans="1:30" x14ac:dyDescent="0.35">
      <c r="A79" s="13"/>
      <c r="B79" s="12" t="s">
        <v>48</v>
      </c>
      <c r="C79" s="19"/>
      <c r="D79" s="12"/>
      <c r="E79" s="19">
        <v>5</v>
      </c>
      <c r="F79" s="12"/>
      <c r="G79" s="12">
        <v>1</v>
      </c>
      <c r="H79" s="12"/>
      <c r="I79" s="12"/>
      <c r="J79" s="12"/>
      <c r="K79" s="12">
        <v>1</v>
      </c>
      <c r="L79" s="12"/>
      <c r="M79" s="12"/>
      <c r="N79" s="12"/>
      <c r="O79" s="16">
        <v>12</v>
      </c>
      <c r="P79" s="12" t="s">
        <v>48</v>
      </c>
      <c r="Q79" s="12"/>
      <c r="R79" s="12"/>
      <c r="S79" s="12"/>
      <c r="T79" s="12">
        <v>1</v>
      </c>
      <c r="U79" s="12"/>
      <c r="V79" s="12">
        <v>2</v>
      </c>
      <c r="W79" s="12"/>
      <c r="X79" s="12"/>
      <c r="Y79" s="12"/>
      <c r="Z79" s="11"/>
      <c r="AA79" s="12"/>
      <c r="AB79" s="12"/>
      <c r="AC79" s="11"/>
      <c r="AD79" s="11"/>
    </row>
    <row r="80" spans="1:30" x14ac:dyDescent="0.35">
      <c r="A80" s="13"/>
      <c r="B80" s="19" t="s">
        <v>47</v>
      </c>
      <c r="C80" s="51"/>
      <c r="D80" s="19"/>
      <c r="E80" s="19"/>
      <c r="F80" s="19"/>
      <c r="G80" s="19">
        <v>1</v>
      </c>
      <c r="H80" s="19"/>
      <c r="I80" s="19">
        <v>2</v>
      </c>
      <c r="J80" s="19"/>
      <c r="K80" s="19"/>
      <c r="L80" s="19"/>
      <c r="M80" s="12"/>
      <c r="N80" s="19"/>
      <c r="O80" s="16">
        <v>13</v>
      </c>
      <c r="P80" s="19" t="s">
        <v>47</v>
      </c>
      <c r="Q80" s="19"/>
      <c r="R80" s="12">
        <v>7</v>
      </c>
      <c r="S80" s="19"/>
      <c r="T80" s="12">
        <v>1</v>
      </c>
      <c r="U80" s="12"/>
      <c r="V80" s="12">
        <v>2</v>
      </c>
      <c r="W80" s="19"/>
      <c r="X80" s="12"/>
      <c r="Y80" s="19"/>
      <c r="Z80" s="11"/>
      <c r="AA80" s="19"/>
      <c r="AB80" s="12"/>
      <c r="AC80" s="11"/>
      <c r="AD80" s="12"/>
    </row>
    <row r="81" spans="1:30" x14ac:dyDescent="0.35">
      <c r="B81" s="18" t="s">
        <v>91</v>
      </c>
      <c r="C81" s="50"/>
      <c r="D81" s="18"/>
      <c r="E81" s="18"/>
      <c r="F81" s="18"/>
      <c r="G81" s="18"/>
      <c r="H81" s="18"/>
      <c r="I81" s="18"/>
      <c r="J81" s="18"/>
      <c r="K81" s="18"/>
      <c r="L81" s="18"/>
      <c r="M81" s="15"/>
      <c r="N81" s="18"/>
      <c r="O81" s="15"/>
      <c r="P81" s="18" t="s">
        <v>91</v>
      </c>
      <c r="Q81" s="18"/>
      <c r="R81" s="15">
        <v>4</v>
      </c>
      <c r="S81" s="18"/>
      <c r="T81" s="15">
        <v>1</v>
      </c>
      <c r="U81" s="15"/>
      <c r="V81" s="15">
        <v>1</v>
      </c>
      <c r="W81" s="18"/>
      <c r="X81" s="12">
        <v>1</v>
      </c>
      <c r="Y81" s="18"/>
      <c r="Z81" s="11"/>
      <c r="AA81" s="18"/>
      <c r="AB81" s="12"/>
      <c r="AC81" s="12"/>
      <c r="AD81" s="12"/>
    </row>
    <row r="82" spans="1:30" x14ac:dyDescent="0.35">
      <c r="A82" s="13"/>
      <c r="B82" s="18" t="s">
        <v>224</v>
      </c>
      <c r="C82" s="18"/>
      <c r="D82" s="18"/>
      <c r="E82" s="18">
        <v>1</v>
      </c>
      <c r="F82" s="18"/>
      <c r="G82" s="18"/>
      <c r="H82" s="18"/>
      <c r="I82" s="18"/>
      <c r="J82" s="18"/>
      <c r="K82" s="18"/>
      <c r="L82" s="18"/>
      <c r="M82" s="15"/>
      <c r="N82" s="18"/>
      <c r="O82" s="16"/>
      <c r="P82" s="18"/>
      <c r="Q82" s="18"/>
      <c r="R82" s="15"/>
      <c r="S82" s="18"/>
      <c r="T82" s="15"/>
      <c r="U82" s="15"/>
      <c r="V82" s="15"/>
      <c r="W82" s="19"/>
      <c r="X82" s="17"/>
      <c r="Y82" s="19"/>
      <c r="Z82" s="11"/>
      <c r="AA82" s="19"/>
      <c r="AB82" s="11"/>
      <c r="AC82" s="12"/>
      <c r="AD82" s="12"/>
    </row>
    <row r="83" spans="1:30" x14ac:dyDescent="0.35">
      <c r="A83" s="13"/>
      <c r="B83" s="18" t="s">
        <v>18</v>
      </c>
      <c r="C83" s="50"/>
      <c r="D83" s="18"/>
      <c r="E83" s="18"/>
      <c r="F83" s="18"/>
      <c r="G83" s="18">
        <v>2</v>
      </c>
      <c r="H83" s="18"/>
      <c r="I83" s="18">
        <v>1</v>
      </c>
      <c r="J83" s="18"/>
      <c r="K83" s="18">
        <v>1</v>
      </c>
      <c r="L83" s="18"/>
      <c r="M83" s="15"/>
      <c r="N83" s="18"/>
      <c r="O83" s="16">
        <v>16</v>
      </c>
      <c r="P83" s="18" t="s">
        <v>18</v>
      </c>
      <c r="Q83" s="18"/>
      <c r="R83" s="15">
        <v>1</v>
      </c>
      <c r="S83" s="18"/>
      <c r="T83" s="15">
        <v>1</v>
      </c>
      <c r="U83" s="15"/>
      <c r="V83" s="15"/>
      <c r="W83" s="18"/>
      <c r="X83" s="17">
        <v>1</v>
      </c>
      <c r="Y83" s="18"/>
      <c r="Z83" s="11">
        <v>1</v>
      </c>
      <c r="AA83" s="18"/>
      <c r="AB83" s="11"/>
      <c r="AC83" s="11"/>
      <c r="AD83" s="12"/>
    </row>
    <row r="84" spans="1:30" x14ac:dyDescent="0.35">
      <c r="B84" s="18" t="s">
        <v>92</v>
      </c>
      <c r="C84" s="50"/>
      <c r="D84" s="18"/>
      <c r="E84" s="18"/>
      <c r="F84" s="18"/>
      <c r="G84" s="18"/>
      <c r="H84" s="18"/>
      <c r="I84" s="18"/>
      <c r="J84" s="18"/>
      <c r="K84" s="18"/>
      <c r="L84" s="18"/>
      <c r="M84" s="15"/>
      <c r="N84" s="18"/>
      <c r="O84" s="15"/>
      <c r="P84" s="18" t="s">
        <v>109</v>
      </c>
      <c r="Q84" s="18"/>
      <c r="R84" s="15">
        <v>2</v>
      </c>
      <c r="S84" s="18"/>
      <c r="T84" s="15"/>
      <c r="U84" s="15"/>
      <c r="V84" s="15"/>
      <c r="W84" s="18"/>
      <c r="X84" s="17"/>
      <c r="Y84" s="18"/>
      <c r="Z84" s="11"/>
      <c r="AA84" s="18"/>
      <c r="AB84" s="11"/>
      <c r="AC84" s="12"/>
      <c r="AD84" s="12"/>
    </row>
    <row r="85" spans="1:30" x14ac:dyDescent="0.35">
      <c r="B85" s="18" t="s">
        <v>93</v>
      </c>
      <c r="C85" s="50"/>
      <c r="D85" s="18"/>
      <c r="E85" s="18"/>
      <c r="F85" s="18"/>
      <c r="G85" s="18"/>
      <c r="H85" s="18"/>
      <c r="I85" s="18"/>
      <c r="J85" s="18"/>
      <c r="K85" s="18">
        <v>1</v>
      </c>
      <c r="L85" s="18"/>
      <c r="M85" s="15"/>
      <c r="N85" s="18"/>
      <c r="O85" s="15"/>
      <c r="P85" s="18" t="s">
        <v>111</v>
      </c>
      <c r="Q85" s="18"/>
      <c r="R85" s="15"/>
      <c r="S85" s="18"/>
      <c r="T85" s="15"/>
      <c r="U85" s="15"/>
      <c r="V85" s="15"/>
      <c r="W85" s="18"/>
      <c r="X85" s="17"/>
      <c r="Y85" s="18"/>
      <c r="Z85" s="11"/>
      <c r="AA85" s="18"/>
      <c r="AB85" s="11"/>
      <c r="AC85" s="11"/>
      <c r="AD85" s="12"/>
    </row>
    <row r="86" spans="1:30" x14ac:dyDescent="0.35">
      <c r="A86" s="13"/>
      <c r="B86" s="12" t="s">
        <v>40</v>
      </c>
      <c r="C86" s="19"/>
      <c r="D86" s="12"/>
      <c r="E86" s="19">
        <v>1</v>
      </c>
      <c r="F86" s="12"/>
      <c r="G86" s="12">
        <v>1</v>
      </c>
      <c r="H86" s="12"/>
      <c r="I86" s="12">
        <v>2</v>
      </c>
      <c r="J86" s="12"/>
      <c r="K86" s="12"/>
      <c r="L86" s="12"/>
      <c r="M86" s="12">
        <v>1</v>
      </c>
      <c r="N86" s="12"/>
      <c r="O86" s="16">
        <v>19</v>
      </c>
      <c r="P86" s="12" t="s">
        <v>40</v>
      </c>
      <c r="Q86" s="12"/>
      <c r="R86" s="12">
        <v>1</v>
      </c>
      <c r="S86" s="12"/>
      <c r="T86" s="12">
        <v>1</v>
      </c>
      <c r="U86" s="12"/>
      <c r="V86" s="12">
        <v>1</v>
      </c>
      <c r="W86" s="19"/>
      <c r="X86" s="12"/>
      <c r="Y86" s="19"/>
      <c r="Z86" s="12"/>
      <c r="AA86" s="19"/>
      <c r="AB86" s="12"/>
      <c r="AC86" s="12"/>
      <c r="AD86" s="12"/>
    </row>
    <row r="87" spans="1:30" x14ac:dyDescent="0.35">
      <c r="B87" s="15" t="s">
        <v>94</v>
      </c>
      <c r="C87" s="50"/>
      <c r="D87" s="15"/>
      <c r="E87" s="18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 t="s">
        <v>94</v>
      </c>
      <c r="Q87" s="15"/>
      <c r="R87" s="15"/>
      <c r="S87" s="15"/>
      <c r="T87" s="15"/>
      <c r="U87" s="15"/>
      <c r="V87" s="15">
        <v>1</v>
      </c>
      <c r="W87" s="15"/>
      <c r="X87" s="12">
        <v>1</v>
      </c>
      <c r="Y87" s="15"/>
      <c r="Z87" s="11"/>
      <c r="AA87" s="15"/>
      <c r="AB87" s="12"/>
      <c r="AC87" s="11"/>
      <c r="AD87" s="11"/>
    </row>
    <row r="88" spans="1:30" x14ac:dyDescent="0.35">
      <c r="A88" s="13"/>
      <c r="B88" s="15" t="s">
        <v>65</v>
      </c>
      <c r="C88" s="50"/>
      <c r="D88" s="15"/>
      <c r="E88" s="18"/>
      <c r="F88" s="15"/>
      <c r="G88" s="15"/>
      <c r="H88" s="15"/>
      <c r="I88" s="15">
        <v>1</v>
      </c>
      <c r="J88" s="15"/>
      <c r="K88" s="15"/>
      <c r="L88" s="15"/>
      <c r="M88" s="15"/>
      <c r="N88" s="15"/>
      <c r="O88" s="16"/>
      <c r="P88" s="15" t="s">
        <v>65</v>
      </c>
      <c r="Q88" s="15"/>
      <c r="R88" s="15"/>
      <c r="S88" s="15"/>
      <c r="T88" s="15"/>
      <c r="U88" s="15"/>
      <c r="V88" s="15">
        <v>6</v>
      </c>
      <c r="W88" s="15"/>
      <c r="X88" s="12">
        <v>4</v>
      </c>
      <c r="Y88" s="15"/>
      <c r="Z88" s="11">
        <v>6</v>
      </c>
      <c r="AA88" s="15"/>
      <c r="AB88" s="12"/>
      <c r="AC88" s="11"/>
      <c r="AD88" s="11"/>
    </row>
    <row r="89" spans="1:30" x14ac:dyDescent="0.35">
      <c r="A89" s="13"/>
      <c r="B89" s="15" t="s">
        <v>42</v>
      </c>
      <c r="C89" s="50"/>
      <c r="D89" s="15"/>
      <c r="E89" s="18"/>
      <c r="F89" s="15"/>
      <c r="G89" s="15">
        <v>1</v>
      </c>
      <c r="H89" s="15"/>
      <c r="I89" s="15"/>
      <c r="J89" s="15"/>
      <c r="K89" s="15"/>
      <c r="L89" s="15"/>
      <c r="M89" s="15">
        <v>1</v>
      </c>
      <c r="N89" s="15"/>
      <c r="O89" s="16">
        <v>21</v>
      </c>
      <c r="P89" s="15" t="s">
        <v>42</v>
      </c>
      <c r="Q89" s="15"/>
      <c r="R89" s="15">
        <v>2</v>
      </c>
      <c r="S89" s="15"/>
      <c r="T89" s="15">
        <v>1</v>
      </c>
      <c r="U89" s="15"/>
      <c r="V89" s="15"/>
      <c r="W89" s="15"/>
      <c r="X89" s="17"/>
      <c r="Y89" s="15"/>
      <c r="Z89" s="11">
        <v>1</v>
      </c>
      <c r="AA89" s="15"/>
      <c r="AB89" s="11"/>
      <c r="AC89" s="12"/>
      <c r="AD89" s="12"/>
    </row>
    <row r="90" spans="1:30" x14ac:dyDescent="0.35">
      <c r="B90" s="15" t="s">
        <v>95</v>
      </c>
      <c r="C90" s="50"/>
      <c r="D90" s="15"/>
      <c r="E90" s="18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 t="s">
        <v>95</v>
      </c>
      <c r="Q90" s="15"/>
      <c r="R90" s="15"/>
      <c r="S90" s="15"/>
      <c r="T90" s="15">
        <v>1</v>
      </c>
      <c r="U90" s="15"/>
      <c r="V90" s="15"/>
      <c r="W90" s="15"/>
      <c r="X90" s="17"/>
      <c r="Y90" s="15"/>
      <c r="Z90" s="11"/>
      <c r="AA90" s="15"/>
      <c r="AB90" s="11"/>
      <c r="AC90" s="11"/>
      <c r="AD90" s="11"/>
    </row>
    <row r="91" spans="1:30" x14ac:dyDescent="0.35">
      <c r="B91" s="15" t="s">
        <v>97</v>
      </c>
      <c r="C91" s="50"/>
      <c r="D91" s="15"/>
      <c r="E91" s="18"/>
      <c r="F91" s="15"/>
      <c r="G91" s="15"/>
      <c r="H91" s="15"/>
      <c r="I91" s="15"/>
      <c r="J91" s="15"/>
      <c r="K91" s="15">
        <v>2</v>
      </c>
      <c r="L91" s="15"/>
      <c r="M91" s="15"/>
      <c r="N91" s="15"/>
      <c r="O91" s="15"/>
      <c r="P91" s="15" t="s">
        <v>97</v>
      </c>
      <c r="Q91" s="15"/>
      <c r="R91" s="15"/>
      <c r="S91" s="15"/>
      <c r="T91" s="15">
        <v>1</v>
      </c>
      <c r="U91" s="15"/>
      <c r="V91" s="15"/>
      <c r="W91" s="15"/>
      <c r="X91" s="12"/>
      <c r="Y91" s="15"/>
      <c r="Z91" s="11"/>
      <c r="AA91" s="15"/>
      <c r="AB91" s="12"/>
      <c r="AC91" s="11"/>
      <c r="AD91" s="11"/>
    </row>
    <row r="92" spans="1:30" x14ac:dyDescent="0.35">
      <c r="A92" s="13"/>
      <c r="B92" s="15" t="s">
        <v>118</v>
      </c>
      <c r="C92" s="18"/>
      <c r="D92" s="15"/>
      <c r="E92" s="18">
        <v>1</v>
      </c>
      <c r="F92" s="15"/>
      <c r="G92" s="15"/>
      <c r="H92" s="15"/>
      <c r="I92" s="15"/>
      <c r="J92" s="15"/>
      <c r="K92" s="15"/>
      <c r="L92" s="15"/>
      <c r="M92" s="15"/>
      <c r="N92" s="15"/>
      <c r="O92" s="16"/>
      <c r="P92" s="15"/>
      <c r="Q92" s="15"/>
      <c r="R92" s="15"/>
      <c r="S92" s="15"/>
      <c r="T92" s="15"/>
      <c r="U92" s="15"/>
      <c r="V92" s="15"/>
      <c r="W92" s="15"/>
      <c r="X92" s="12"/>
      <c r="Y92" s="15"/>
      <c r="Z92" s="12"/>
      <c r="AA92" s="15"/>
      <c r="AB92" s="12"/>
      <c r="AC92" s="12"/>
      <c r="AD92" s="12"/>
    </row>
    <row r="93" spans="1:30" x14ac:dyDescent="0.35">
      <c r="B93" s="15" t="s">
        <v>99</v>
      </c>
      <c r="C93" s="50"/>
      <c r="D93" s="15"/>
      <c r="E93" s="18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 t="s">
        <v>99</v>
      </c>
      <c r="Q93" s="15"/>
      <c r="R93" s="15"/>
      <c r="S93" s="15"/>
      <c r="T93" s="15"/>
      <c r="U93" s="15"/>
      <c r="V93" s="15"/>
      <c r="W93" s="15"/>
      <c r="X93" s="15"/>
      <c r="Y93" s="15"/>
      <c r="Z93" s="11"/>
      <c r="AA93" s="15"/>
      <c r="AB93" s="12">
        <v>1</v>
      </c>
      <c r="AC93" s="11"/>
      <c r="AD93" s="11"/>
    </row>
    <row r="94" spans="1:30" x14ac:dyDescent="0.35">
      <c r="B94" s="15" t="s">
        <v>100</v>
      </c>
      <c r="C94" s="50"/>
      <c r="D94" s="15"/>
      <c r="E94" s="18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 t="s">
        <v>100</v>
      </c>
      <c r="Q94" s="15"/>
      <c r="R94" s="15"/>
      <c r="S94" s="15"/>
      <c r="T94" s="15"/>
      <c r="U94" s="15"/>
      <c r="V94" s="15"/>
      <c r="W94" s="15"/>
      <c r="X94" s="12">
        <v>1</v>
      </c>
      <c r="Y94" s="15"/>
      <c r="Z94" s="11"/>
      <c r="AA94" s="15"/>
      <c r="AB94" s="12"/>
      <c r="AC94" s="11"/>
    </row>
    <row r="95" spans="1:30" x14ac:dyDescent="0.35">
      <c r="A95" s="13"/>
      <c r="B95" s="15" t="s">
        <v>67</v>
      </c>
      <c r="C95" s="50"/>
      <c r="D95" s="15"/>
      <c r="E95" s="18"/>
      <c r="F95" s="15"/>
      <c r="G95" s="15"/>
      <c r="H95" s="15"/>
      <c r="I95" s="15">
        <v>1</v>
      </c>
      <c r="J95" s="15"/>
      <c r="K95" s="15"/>
      <c r="L95" s="15"/>
      <c r="M95" s="15"/>
      <c r="N95" s="15"/>
      <c r="O95" s="16"/>
      <c r="P95" s="15" t="s">
        <v>67</v>
      </c>
      <c r="Q95" s="15"/>
      <c r="R95" s="15">
        <v>1</v>
      </c>
      <c r="S95" s="15"/>
      <c r="T95" s="15">
        <v>1</v>
      </c>
      <c r="U95" s="15"/>
      <c r="V95" s="15"/>
      <c r="W95" s="15"/>
      <c r="X95" s="12"/>
      <c r="Y95" s="15"/>
      <c r="Z95" s="11"/>
      <c r="AA95" s="15"/>
      <c r="AB95" s="12"/>
      <c r="AC95" s="11"/>
      <c r="AD95" s="12"/>
    </row>
    <row r="96" spans="1:30" x14ac:dyDescent="0.35">
      <c r="A96" s="13"/>
      <c r="B96" s="15" t="s">
        <v>26</v>
      </c>
      <c r="C96" s="18"/>
      <c r="D96" s="15"/>
      <c r="E96" s="18">
        <v>7</v>
      </c>
      <c r="F96" s="15"/>
      <c r="G96" s="15">
        <v>4</v>
      </c>
      <c r="H96" s="15"/>
      <c r="I96" s="15">
        <v>2</v>
      </c>
      <c r="J96" s="15"/>
      <c r="K96" s="15">
        <v>2</v>
      </c>
      <c r="L96" s="15"/>
      <c r="M96" s="15">
        <v>2</v>
      </c>
      <c r="N96" s="15"/>
      <c r="O96" s="16">
        <v>24</v>
      </c>
      <c r="P96" s="15" t="s">
        <v>26</v>
      </c>
      <c r="Q96" s="15"/>
      <c r="R96" s="15">
        <v>4</v>
      </c>
      <c r="S96" s="15"/>
      <c r="T96" s="15">
        <v>1</v>
      </c>
      <c r="U96" s="15"/>
      <c r="V96" s="15">
        <v>3</v>
      </c>
      <c r="W96" s="15"/>
      <c r="X96" s="15">
        <v>2</v>
      </c>
      <c r="Y96" s="15"/>
      <c r="Z96" s="11"/>
      <c r="AA96" s="15"/>
      <c r="AB96" s="12">
        <v>5</v>
      </c>
      <c r="AC96" s="12"/>
      <c r="AD96" s="12"/>
    </row>
    <row r="97" spans="1:30" x14ac:dyDescent="0.35">
      <c r="A97" s="13"/>
      <c r="B97" s="15" t="s">
        <v>29</v>
      </c>
      <c r="C97" s="50"/>
      <c r="D97" s="15"/>
      <c r="E97" s="18"/>
      <c r="F97" s="15"/>
      <c r="G97" s="15">
        <v>2</v>
      </c>
      <c r="H97" s="15"/>
      <c r="I97" s="15"/>
      <c r="J97" s="15"/>
      <c r="K97" s="15"/>
      <c r="L97" s="15"/>
      <c r="M97" s="15"/>
      <c r="N97" s="15"/>
      <c r="O97" s="16">
        <v>25</v>
      </c>
      <c r="P97" s="15" t="s">
        <v>29</v>
      </c>
      <c r="Q97" s="15"/>
      <c r="R97" s="15"/>
      <c r="S97" s="15"/>
      <c r="T97" s="15"/>
      <c r="U97" s="15"/>
      <c r="V97" s="15"/>
      <c r="W97" s="15"/>
      <c r="X97" s="12">
        <v>1</v>
      </c>
      <c r="Y97" s="15"/>
      <c r="Z97" s="11"/>
      <c r="AA97" s="15"/>
      <c r="AB97" s="12"/>
      <c r="AC97" s="11"/>
    </row>
    <row r="98" spans="1:30" x14ac:dyDescent="0.35">
      <c r="A98" s="13"/>
      <c r="B98" s="15" t="s">
        <v>22</v>
      </c>
      <c r="C98" s="50"/>
      <c r="D98" s="15"/>
      <c r="E98" s="18"/>
      <c r="F98" s="15"/>
      <c r="G98" s="15">
        <v>3</v>
      </c>
      <c r="H98" s="15"/>
      <c r="I98" s="15">
        <v>2</v>
      </c>
      <c r="J98" s="15"/>
      <c r="K98" s="15">
        <v>3</v>
      </c>
      <c r="L98" s="15"/>
      <c r="M98" s="15">
        <v>1</v>
      </c>
      <c r="N98" s="15"/>
      <c r="O98" s="16">
        <v>26</v>
      </c>
      <c r="P98" s="15" t="s">
        <v>22</v>
      </c>
      <c r="Q98" s="15"/>
      <c r="R98" s="15">
        <v>2</v>
      </c>
      <c r="S98" s="15"/>
      <c r="T98" s="15">
        <v>1</v>
      </c>
      <c r="U98" s="15"/>
      <c r="V98" s="15"/>
      <c r="W98" s="15"/>
      <c r="X98" s="12">
        <v>1</v>
      </c>
      <c r="Y98" s="15"/>
      <c r="Z98" s="11"/>
      <c r="AA98" s="15"/>
      <c r="AB98" s="12"/>
      <c r="AC98" s="11"/>
      <c r="AD98" s="12"/>
    </row>
    <row r="99" spans="1:30" x14ac:dyDescent="0.35">
      <c r="A99" s="13"/>
      <c r="B99" s="12" t="s">
        <v>12</v>
      </c>
      <c r="C99" s="19"/>
      <c r="D99" s="12"/>
      <c r="E99" s="19">
        <v>6</v>
      </c>
      <c r="F99" s="12"/>
      <c r="G99" s="12">
        <v>4</v>
      </c>
      <c r="H99" s="12"/>
      <c r="I99" s="12">
        <v>4</v>
      </c>
      <c r="J99" s="12"/>
      <c r="K99" s="12">
        <v>5</v>
      </c>
      <c r="L99" s="12"/>
      <c r="M99" s="12">
        <v>1</v>
      </c>
      <c r="N99" s="12"/>
      <c r="O99" s="16">
        <v>27</v>
      </c>
      <c r="P99" s="12" t="s">
        <v>12</v>
      </c>
      <c r="Q99" s="12"/>
      <c r="R99" s="12"/>
      <c r="S99" s="12"/>
      <c r="T99" s="12">
        <v>4</v>
      </c>
      <c r="U99" s="12"/>
      <c r="V99" s="12">
        <v>2</v>
      </c>
      <c r="W99" s="15"/>
      <c r="X99" s="12">
        <v>2</v>
      </c>
      <c r="Y99" s="15"/>
      <c r="Z99" s="11">
        <v>7</v>
      </c>
      <c r="AA99" s="15"/>
      <c r="AB99" s="12">
        <v>1</v>
      </c>
      <c r="AC99" s="12"/>
    </row>
    <row r="100" spans="1:30" x14ac:dyDescent="0.35">
      <c r="B100" s="15" t="s">
        <v>101</v>
      </c>
      <c r="C100" s="50"/>
      <c r="D100" s="15"/>
      <c r="E100" s="18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 t="s">
        <v>101</v>
      </c>
      <c r="Q100" s="15"/>
      <c r="R100" s="15">
        <v>1</v>
      </c>
      <c r="S100" s="15"/>
      <c r="T100" s="15"/>
      <c r="U100" s="15"/>
      <c r="V100" s="15">
        <v>1</v>
      </c>
      <c r="W100" s="15"/>
      <c r="X100" s="12"/>
      <c r="Y100" s="15"/>
      <c r="Z100" s="12"/>
      <c r="AA100" s="15"/>
      <c r="AB100" s="12"/>
      <c r="AC100" s="11"/>
      <c r="AD100" s="12"/>
    </row>
    <row r="101" spans="1:30" x14ac:dyDescent="0.35">
      <c r="A101" s="13"/>
      <c r="B101" s="15" t="s">
        <v>51</v>
      </c>
      <c r="C101" s="50"/>
      <c r="D101" s="15"/>
      <c r="E101" s="18"/>
      <c r="F101" s="15"/>
      <c r="G101" s="15">
        <v>1</v>
      </c>
      <c r="H101" s="15"/>
      <c r="I101" s="15"/>
      <c r="J101" s="15"/>
      <c r="K101" s="15">
        <v>1</v>
      </c>
      <c r="L101" s="15"/>
      <c r="M101" s="15"/>
      <c r="N101" s="15"/>
      <c r="O101" s="16">
        <v>29</v>
      </c>
      <c r="P101" s="15" t="s">
        <v>51</v>
      </c>
      <c r="Q101" s="15"/>
      <c r="R101" s="15"/>
      <c r="S101" s="15"/>
      <c r="T101" s="15"/>
      <c r="U101" s="15"/>
      <c r="V101" s="15">
        <v>1</v>
      </c>
      <c r="W101" s="15"/>
      <c r="X101" s="15">
        <v>1</v>
      </c>
      <c r="Y101" s="15"/>
      <c r="Z101" s="11">
        <v>4</v>
      </c>
      <c r="AA101" s="15"/>
      <c r="AB101" s="12"/>
      <c r="AC101" s="11"/>
    </row>
    <row r="102" spans="1:30" x14ac:dyDescent="0.35">
      <c r="A102" s="13"/>
      <c r="B102" s="12" t="s">
        <v>39</v>
      </c>
      <c r="C102" s="19"/>
      <c r="D102" s="12"/>
      <c r="E102" s="19">
        <v>1</v>
      </c>
      <c r="F102" s="12"/>
      <c r="G102" s="12">
        <v>4</v>
      </c>
      <c r="H102" s="12"/>
      <c r="I102" s="12">
        <v>3</v>
      </c>
      <c r="J102" s="12"/>
      <c r="K102" s="12"/>
      <c r="L102" s="12"/>
      <c r="M102" s="12">
        <v>1</v>
      </c>
      <c r="N102" s="12"/>
      <c r="O102" s="16">
        <v>31</v>
      </c>
      <c r="P102" s="12" t="s">
        <v>39</v>
      </c>
      <c r="Q102" s="12"/>
      <c r="R102" s="12">
        <v>1</v>
      </c>
      <c r="S102" s="12"/>
      <c r="T102" s="12">
        <v>1</v>
      </c>
      <c r="U102" s="12"/>
      <c r="V102" s="12">
        <v>3</v>
      </c>
      <c r="W102" s="15"/>
      <c r="X102" s="12">
        <v>2</v>
      </c>
      <c r="Y102" s="15"/>
      <c r="Z102" s="11">
        <v>8</v>
      </c>
      <c r="AA102" s="15"/>
      <c r="AB102" s="12">
        <v>3</v>
      </c>
      <c r="AC102" s="12"/>
      <c r="AD102" s="12"/>
    </row>
    <row r="103" spans="1:30" x14ac:dyDescent="0.35">
      <c r="A103" s="13"/>
      <c r="B103" s="15" t="s">
        <v>49</v>
      </c>
      <c r="C103" s="18"/>
      <c r="D103" s="15"/>
      <c r="E103" s="18">
        <v>3</v>
      </c>
      <c r="F103" s="15"/>
      <c r="G103" s="15">
        <v>3</v>
      </c>
      <c r="H103" s="15"/>
      <c r="I103" s="15">
        <v>6</v>
      </c>
      <c r="J103" s="15"/>
      <c r="K103" s="15">
        <v>3</v>
      </c>
      <c r="L103" s="15"/>
      <c r="M103" s="15">
        <v>7</v>
      </c>
      <c r="N103" s="15"/>
      <c r="O103" s="16">
        <v>34</v>
      </c>
      <c r="P103" s="15" t="s">
        <v>49</v>
      </c>
      <c r="Q103" s="15"/>
      <c r="R103" s="15">
        <v>1</v>
      </c>
      <c r="S103" s="15"/>
      <c r="T103" s="15">
        <v>2</v>
      </c>
      <c r="U103" s="15"/>
      <c r="V103" s="15">
        <v>6</v>
      </c>
      <c r="W103" s="15"/>
      <c r="X103" s="12"/>
      <c r="Y103" s="15"/>
      <c r="Z103" s="11">
        <v>3</v>
      </c>
      <c r="AA103" s="15"/>
      <c r="AB103" s="12"/>
      <c r="AC103" s="12"/>
      <c r="AD103" s="12"/>
    </row>
    <row r="104" spans="1:30" x14ac:dyDescent="0.35">
      <c r="A104" s="13"/>
      <c r="B104" s="15" t="s">
        <v>69</v>
      </c>
      <c r="C104" s="18"/>
      <c r="D104" s="15"/>
      <c r="E104" s="18">
        <v>1</v>
      </c>
      <c r="F104" s="15"/>
      <c r="G104" s="15"/>
      <c r="H104" s="15"/>
      <c r="I104" s="15">
        <v>1</v>
      </c>
      <c r="J104" s="15"/>
      <c r="K104" s="15"/>
      <c r="L104" s="15"/>
      <c r="M104" s="15">
        <v>1</v>
      </c>
      <c r="N104" s="15"/>
      <c r="O104" s="16"/>
      <c r="P104" s="15" t="s">
        <v>69</v>
      </c>
      <c r="Q104" s="15"/>
      <c r="R104" s="15"/>
      <c r="S104" s="15"/>
      <c r="T104" s="15"/>
      <c r="U104" s="15"/>
      <c r="V104" s="15"/>
      <c r="W104" s="15"/>
      <c r="X104" s="12"/>
      <c r="Y104" s="15"/>
      <c r="Z104" s="11"/>
      <c r="AA104" s="15"/>
      <c r="AB104" s="12"/>
      <c r="AC104" s="12"/>
      <c r="AD104" s="12"/>
    </row>
    <row r="105" spans="1:30" x14ac:dyDescent="0.35">
      <c r="A105" s="13"/>
      <c r="B105" s="15" t="s">
        <v>126</v>
      </c>
      <c r="C105" s="18"/>
      <c r="D105" s="15"/>
      <c r="E105" s="18">
        <v>2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6"/>
      <c r="P105" s="15"/>
      <c r="Q105" s="15"/>
      <c r="R105" s="15"/>
      <c r="S105" s="15"/>
      <c r="T105" s="15"/>
      <c r="U105" s="15"/>
      <c r="V105" s="15"/>
      <c r="W105" s="15"/>
      <c r="X105" s="12"/>
      <c r="Y105" s="15"/>
      <c r="Z105" s="11"/>
      <c r="AA105" s="15"/>
      <c r="AB105" s="12"/>
      <c r="AC105" s="12"/>
      <c r="AD105" s="12"/>
    </row>
    <row r="106" spans="1:30" x14ac:dyDescent="0.35">
      <c r="B106" s="15" t="s">
        <v>102</v>
      </c>
      <c r="C106" s="50"/>
      <c r="D106" s="15"/>
      <c r="E106" s="18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 t="s">
        <v>102</v>
      </c>
      <c r="Q106" s="15"/>
      <c r="R106" s="15"/>
      <c r="S106" s="15"/>
      <c r="T106" s="15"/>
      <c r="U106" s="15"/>
      <c r="V106" s="15">
        <v>1</v>
      </c>
      <c r="W106" s="15"/>
      <c r="X106" s="12"/>
      <c r="Y106" s="15"/>
      <c r="Z106" s="11"/>
      <c r="AA106" s="15"/>
      <c r="AB106" s="12"/>
      <c r="AC106" s="11"/>
    </row>
    <row r="107" spans="1:30" x14ac:dyDescent="0.35">
      <c r="A107" s="13"/>
      <c r="B107" s="15" t="s">
        <v>37</v>
      </c>
      <c r="C107" s="50"/>
      <c r="D107" s="15"/>
      <c r="E107" s="18"/>
      <c r="F107" s="15"/>
      <c r="G107" s="15">
        <v>3</v>
      </c>
      <c r="H107" s="15"/>
      <c r="I107" s="15"/>
      <c r="J107" s="15"/>
      <c r="K107" s="15">
        <v>6</v>
      </c>
      <c r="L107" s="15"/>
      <c r="M107" s="15">
        <v>3</v>
      </c>
      <c r="N107" s="15"/>
      <c r="O107" s="16">
        <v>36</v>
      </c>
      <c r="P107" s="15" t="s">
        <v>37</v>
      </c>
      <c r="Q107" s="15"/>
      <c r="R107" s="15">
        <v>1</v>
      </c>
      <c r="S107" s="15"/>
      <c r="T107" s="15">
        <v>1</v>
      </c>
      <c r="U107" s="15"/>
      <c r="V107" s="15">
        <v>2</v>
      </c>
      <c r="W107" s="15"/>
      <c r="X107" s="17"/>
      <c r="Y107" s="15"/>
      <c r="Z107" s="11">
        <v>1</v>
      </c>
      <c r="AA107" s="15"/>
      <c r="AB107" s="11"/>
      <c r="AC107" s="11"/>
      <c r="AD107" s="12"/>
    </row>
    <row r="108" spans="1:30" x14ac:dyDescent="0.35">
      <c r="A108" s="13"/>
      <c r="B108" s="15" t="s">
        <v>19</v>
      </c>
      <c r="C108" s="18"/>
      <c r="D108" s="15"/>
      <c r="E108" s="18">
        <v>2</v>
      </c>
      <c r="F108" s="15"/>
      <c r="G108" s="15">
        <v>1</v>
      </c>
      <c r="H108" s="15"/>
      <c r="I108" s="15">
        <v>1</v>
      </c>
      <c r="J108" s="15"/>
      <c r="K108" s="15"/>
      <c r="L108" s="15"/>
      <c r="M108" s="15"/>
      <c r="N108" s="15"/>
      <c r="O108" s="16">
        <v>38</v>
      </c>
      <c r="P108" s="15" t="s">
        <v>19</v>
      </c>
      <c r="Q108" s="15"/>
      <c r="R108" s="15">
        <v>1</v>
      </c>
      <c r="S108" s="15"/>
      <c r="T108" s="15">
        <v>2</v>
      </c>
      <c r="U108" s="15"/>
      <c r="V108" s="15">
        <v>1</v>
      </c>
      <c r="W108" s="15"/>
      <c r="X108" s="15">
        <v>2</v>
      </c>
      <c r="Y108" s="15"/>
      <c r="Z108" s="17"/>
      <c r="AA108" s="15"/>
      <c r="AB108" s="15"/>
      <c r="AC108" s="11"/>
      <c r="AD108" s="12"/>
    </row>
    <row r="109" spans="1:30" x14ac:dyDescent="0.35">
      <c r="A109" s="13"/>
      <c r="B109" s="15" t="s">
        <v>30</v>
      </c>
      <c r="C109" s="18"/>
      <c r="D109" s="15"/>
      <c r="E109" s="18">
        <v>7</v>
      </c>
      <c r="F109" s="15"/>
      <c r="G109" s="15">
        <v>4</v>
      </c>
      <c r="H109" s="15"/>
      <c r="I109" s="15">
        <v>1</v>
      </c>
      <c r="J109" s="15"/>
      <c r="K109" s="15"/>
      <c r="L109" s="15"/>
      <c r="M109" s="15">
        <v>4</v>
      </c>
      <c r="N109" s="15"/>
      <c r="O109" s="16">
        <v>39</v>
      </c>
      <c r="P109" s="15" t="s">
        <v>30</v>
      </c>
      <c r="Q109" s="15"/>
      <c r="R109" s="15">
        <v>4</v>
      </c>
      <c r="S109" s="15"/>
      <c r="T109" s="15">
        <v>5</v>
      </c>
      <c r="U109" s="15"/>
      <c r="V109" s="15">
        <v>7</v>
      </c>
      <c r="W109" s="15"/>
      <c r="X109" s="15"/>
      <c r="Y109" s="15"/>
      <c r="Z109" s="17"/>
      <c r="AA109" s="15"/>
      <c r="AB109" s="15"/>
      <c r="AC109" s="12"/>
      <c r="AD109" s="12"/>
    </row>
    <row r="110" spans="1:30" x14ac:dyDescent="0.35">
      <c r="B110" s="15" t="s">
        <v>103</v>
      </c>
      <c r="C110" s="50"/>
      <c r="D110" s="15"/>
      <c r="E110" s="18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 t="s">
        <v>103</v>
      </c>
      <c r="Q110" s="15"/>
      <c r="R110" s="15"/>
      <c r="S110" s="15"/>
      <c r="T110" s="15">
        <v>1</v>
      </c>
      <c r="U110" s="15"/>
      <c r="V110" s="15"/>
      <c r="W110" s="15"/>
      <c r="X110" s="12"/>
      <c r="Y110" s="15"/>
      <c r="Z110" s="11"/>
      <c r="AA110" s="15"/>
      <c r="AB110" s="12"/>
      <c r="AC110" s="11"/>
    </row>
    <row r="111" spans="1:30" x14ac:dyDescent="0.35">
      <c r="A111" s="13"/>
      <c r="B111" s="15" t="s">
        <v>113</v>
      </c>
      <c r="C111" s="18"/>
      <c r="D111" s="15"/>
      <c r="E111" s="18"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6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7"/>
      <c r="AA111" s="15"/>
      <c r="AB111" s="15"/>
      <c r="AC111" s="17"/>
      <c r="AD111" s="12"/>
    </row>
    <row r="112" spans="1:30" x14ac:dyDescent="0.35">
      <c r="A112" s="13"/>
      <c r="B112" s="15" t="s">
        <v>70</v>
      </c>
      <c r="C112" s="15"/>
      <c r="D112" s="15"/>
      <c r="E112" s="15">
        <v>1</v>
      </c>
      <c r="F112" s="15"/>
      <c r="G112" s="15"/>
      <c r="H112" s="15"/>
      <c r="I112" s="15">
        <v>2</v>
      </c>
      <c r="J112" s="15"/>
      <c r="K112" s="15"/>
      <c r="L112" s="15"/>
      <c r="M112" s="15"/>
      <c r="N112" s="15"/>
      <c r="O112" s="15"/>
      <c r="P112" s="15" t="s">
        <v>70</v>
      </c>
      <c r="Q112" s="15"/>
      <c r="R112" s="15"/>
      <c r="S112" s="15"/>
      <c r="T112" s="15">
        <v>1</v>
      </c>
      <c r="U112" s="15"/>
      <c r="V112" s="15">
        <v>1</v>
      </c>
      <c r="W112" s="15"/>
      <c r="X112" s="15">
        <v>2</v>
      </c>
      <c r="Y112" s="15"/>
      <c r="Z112" s="17"/>
      <c r="AA112" s="15"/>
      <c r="AB112" s="15">
        <v>1</v>
      </c>
    </row>
    <row r="113" spans="2:29" x14ac:dyDescent="0.35">
      <c r="B113" s="15"/>
      <c r="C113" s="50"/>
      <c r="D113" s="15"/>
      <c r="E113" s="18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1"/>
      <c r="AA113" s="15"/>
      <c r="AB113" s="12"/>
      <c r="AC113" s="11"/>
    </row>
    <row r="114" spans="2:29" x14ac:dyDescent="0.35">
      <c r="B114" s="11"/>
      <c r="C114" s="51"/>
      <c r="D114" s="11"/>
      <c r="E114" s="34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34"/>
    </row>
    <row r="115" spans="2:29" x14ac:dyDescent="0.35">
      <c r="B115" s="35"/>
      <c r="C115" s="51"/>
      <c r="D115" s="35"/>
      <c r="E115" s="36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6"/>
    </row>
    <row r="116" spans="2:29" x14ac:dyDescent="0.35">
      <c r="B116" s="37"/>
      <c r="C116" s="51"/>
      <c r="D116" s="37"/>
      <c r="E116" s="38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8"/>
    </row>
    <row r="117" spans="2:29" x14ac:dyDescent="0.35">
      <c r="B117" s="12"/>
      <c r="C117" s="51"/>
      <c r="D117" s="12"/>
      <c r="E117" s="19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1"/>
      <c r="AC117" s="34"/>
    </row>
    <row r="118" spans="2:29" x14ac:dyDescent="0.35">
      <c r="B118" s="12"/>
      <c r="C118" s="19"/>
      <c r="D118" s="12"/>
      <c r="E118" s="19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1"/>
      <c r="AC118" s="34"/>
    </row>
    <row r="119" spans="2:29" x14ac:dyDescent="0.35">
      <c r="B119" s="11"/>
      <c r="C119" s="34"/>
      <c r="D119" s="11"/>
      <c r="E119" s="34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</row>
    <row r="120" spans="2:29" x14ac:dyDescent="0.35">
      <c r="B120" s="11"/>
      <c r="C120" s="34"/>
      <c r="D120" s="11"/>
      <c r="E120" s="34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</row>
    <row r="121" spans="2:29" x14ac:dyDescent="0.35">
      <c r="B121" s="12"/>
      <c r="C121" s="19"/>
      <c r="D121" s="12"/>
      <c r="E121" s="19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1"/>
      <c r="AC121" s="11"/>
    </row>
    <row r="122" spans="2:29" x14ac:dyDescent="0.35">
      <c r="B122" s="35"/>
      <c r="C122" s="36"/>
      <c r="D122" s="35"/>
      <c r="E122" s="36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7"/>
      <c r="AC122" s="37"/>
    </row>
    <row r="123" spans="2:29" x14ac:dyDescent="0.35">
      <c r="B123" s="35"/>
      <c r="C123" s="36"/>
      <c r="D123" s="35"/>
      <c r="E123" s="36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7"/>
      <c r="AC123" s="37"/>
    </row>
    <row r="124" spans="2:29" x14ac:dyDescent="0.35">
      <c r="B124" s="11"/>
      <c r="C124" s="34"/>
      <c r="D124" s="11"/>
      <c r="E124" s="34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</row>
    <row r="125" spans="2:29" x14ac:dyDescent="0.35">
      <c r="B125" s="11"/>
      <c r="C125" s="34"/>
      <c r="D125" s="11"/>
      <c r="E125" s="34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</row>
    <row r="126" spans="2:29" x14ac:dyDescent="0.35">
      <c r="B126" s="11"/>
      <c r="C126" s="34"/>
      <c r="D126" s="11"/>
      <c r="E126" s="34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</row>
    <row r="127" spans="2:29" x14ac:dyDescent="0.35">
      <c r="B127" s="11"/>
      <c r="C127" s="34"/>
      <c r="D127" s="11"/>
      <c r="E127" s="34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2"/>
    </row>
    <row r="128" spans="2:29" x14ac:dyDescent="0.35">
      <c r="B128" s="37"/>
      <c r="C128" s="38"/>
      <c r="D128" s="37"/>
      <c r="E128" s="38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11"/>
      <c r="AC128" s="37"/>
    </row>
    <row r="129" spans="2:29" x14ac:dyDescent="0.35">
      <c r="B129" s="35"/>
      <c r="C129" s="36"/>
      <c r="D129" s="35"/>
      <c r="E129" s="36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</row>
    <row r="130" spans="2:29" x14ac:dyDescent="0.35">
      <c r="B130" s="12"/>
      <c r="C130" s="19"/>
      <c r="D130" s="12"/>
      <c r="E130" s="19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1"/>
      <c r="AC130" s="34"/>
    </row>
    <row r="131" spans="2:29" x14ac:dyDescent="0.35">
      <c r="B131" s="11"/>
      <c r="C131" s="34"/>
      <c r="D131" s="11"/>
      <c r="E131" s="34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</row>
    <row r="132" spans="2:29" x14ac:dyDescent="0.35">
      <c r="B132" s="12"/>
      <c r="C132" s="19"/>
      <c r="D132" s="12"/>
      <c r="E132" s="19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1"/>
      <c r="AC132" s="11"/>
    </row>
    <row r="133" spans="2:29" x14ac:dyDescent="0.35">
      <c r="B133" s="12"/>
      <c r="C133" s="19"/>
      <c r="D133" s="12"/>
      <c r="E133" s="19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1"/>
      <c r="AC133" s="34"/>
    </row>
    <row r="134" spans="2:29" x14ac:dyDescent="0.35">
      <c r="B134" s="12"/>
      <c r="C134" s="19"/>
      <c r="D134" s="12"/>
      <c r="E134" s="19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1"/>
      <c r="AC134" s="34"/>
    </row>
    <row r="135" spans="2:29" x14ac:dyDescent="0.35">
      <c r="B135" s="11"/>
      <c r="C135" s="34"/>
      <c r="D135" s="11"/>
      <c r="E135" s="34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2"/>
      <c r="AC135" s="34"/>
    </row>
    <row r="136" spans="2:29" x14ac:dyDescent="0.35">
      <c r="B136" s="11"/>
      <c r="C136" s="34"/>
      <c r="D136" s="11"/>
      <c r="E136" s="34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2"/>
      <c r="AC136" s="34"/>
    </row>
    <row r="137" spans="2:29" x14ac:dyDescent="0.35">
      <c r="B137" s="37"/>
      <c r="C137" s="38"/>
      <c r="D137" s="37"/>
      <c r="E137" s="38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8"/>
    </row>
    <row r="138" spans="2:29" x14ac:dyDescent="0.35">
      <c r="B138" s="35"/>
      <c r="C138" s="36"/>
      <c r="D138" s="35"/>
      <c r="E138" s="36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6"/>
    </row>
    <row r="139" spans="2:29" x14ac:dyDescent="0.35">
      <c r="B139" s="35"/>
      <c r="C139" s="36"/>
      <c r="D139" s="35"/>
      <c r="E139" s="36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6"/>
    </row>
    <row r="140" spans="2:29" x14ac:dyDescent="0.35">
      <c r="B140" s="11"/>
      <c r="C140" s="34"/>
      <c r="D140" s="11"/>
      <c r="E140" s="34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34"/>
    </row>
    <row r="141" spans="2:29" x14ac:dyDescent="0.35">
      <c r="B141" s="12"/>
      <c r="C141" s="19"/>
      <c r="D141" s="12"/>
      <c r="E141" s="19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1"/>
      <c r="AC141" s="34"/>
    </row>
    <row r="142" spans="2:29" x14ac:dyDescent="0.35">
      <c r="B142" s="12"/>
      <c r="C142" s="19"/>
      <c r="D142" s="12"/>
      <c r="E142" s="19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1"/>
      <c r="AC142" s="34"/>
    </row>
    <row r="143" spans="2:29" x14ac:dyDescent="0.35">
      <c r="B143" s="12"/>
      <c r="C143" s="19"/>
      <c r="D143" s="12"/>
      <c r="E143" s="19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</row>
    <row r="144" spans="2:29" x14ac:dyDescent="0.35">
      <c r="B144" s="11"/>
      <c r="C144" s="34"/>
      <c r="D144" s="11"/>
      <c r="E144" s="34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34"/>
    </row>
    <row r="145" spans="2:29" x14ac:dyDescent="0.35">
      <c r="B145" s="11"/>
      <c r="C145" s="34"/>
      <c r="D145" s="11"/>
      <c r="E145" s="34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</row>
    <row r="146" spans="2:29" x14ac:dyDescent="0.35">
      <c r="B146" s="11"/>
      <c r="C146" s="34"/>
      <c r="D146" s="11"/>
      <c r="E146" s="34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34"/>
    </row>
    <row r="147" spans="2:29" x14ac:dyDescent="0.35">
      <c r="B147" s="11"/>
      <c r="C147" s="34"/>
      <c r="D147" s="11"/>
      <c r="E147" s="34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</row>
    <row r="148" spans="2:29" x14ac:dyDescent="0.35">
      <c r="B148" s="11"/>
      <c r="C148" s="34"/>
      <c r="D148" s="11"/>
      <c r="E148" s="34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</row>
    <row r="149" spans="2:29" x14ac:dyDescent="0.35">
      <c r="B149" s="35"/>
      <c r="C149" s="36"/>
      <c r="D149" s="35"/>
      <c r="E149" s="36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7"/>
      <c r="AC149" s="37"/>
    </row>
    <row r="150" spans="2:29" x14ac:dyDescent="0.35">
      <c r="B150" s="11"/>
      <c r="C150" s="34"/>
      <c r="D150" s="11"/>
      <c r="E150" s="34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</row>
    <row r="151" spans="2:29" x14ac:dyDescent="0.35">
      <c r="B151" s="37"/>
      <c r="C151" s="38"/>
      <c r="D151" s="37"/>
      <c r="E151" s="38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</row>
    <row r="152" spans="2:29" x14ac:dyDescent="0.35">
      <c r="B152" s="11"/>
      <c r="C152" s="34"/>
      <c r="D152" s="11"/>
      <c r="E152" s="34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</row>
    <row r="153" spans="2:29" x14ac:dyDescent="0.35">
      <c r="B153" s="11"/>
      <c r="C153" s="34"/>
      <c r="D153" s="11"/>
      <c r="E153" s="34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34"/>
    </row>
    <row r="154" spans="2:29" x14ac:dyDescent="0.35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</row>
    <row r="155" spans="2:29" x14ac:dyDescent="0.3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</row>
    <row r="156" spans="2:29" x14ac:dyDescent="0.3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"/>
      <c r="AC156" s="37"/>
    </row>
    <row r="157" spans="2:29" x14ac:dyDescent="0.35"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</row>
    <row r="159" spans="2:29" x14ac:dyDescent="0.35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3"/>
      <c r="AC159" s="3"/>
    </row>
    <row r="160" spans="2:29" x14ac:dyDescent="0.3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3"/>
      <c r="AC160" s="39"/>
    </row>
    <row r="161" spans="2:29" x14ac:dyDescent="0.35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3"/>
      <c r="AC161" s="3"/>
    </row>
    <row r="165" spans="2:29" x14ac:dyDescent="0.3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3"/>
      <c r="AC165" s="3"/>
    </row>
    <row r="166" spans="2:29" x14ac:dyDescent="0.35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3"/>
      <c r="AC166" s="39"/>
    </row>
  </sheetData>
  <pageMargins left="0.7" right="0.7" top="0.75" bottom="0.75" header="0.3" footer="0.3"/>
  <pageSetup paperSize="9" scale="72" orientation="portrait" r:id="rId1"/>
  <rowBreaks count="1" manualBreakCount="1">
    <brk id="52" max="16383" man="1"/>
  </rowBreaks>
  <colBreaks count="1" manualBreakCount="1">
    <brk id="1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9"/>
  <sheetViews>
    <sheetView zoomScaleNormal="100" workbookViewId="0">
      <selection activeCell="B6" sqref="B6"/>
    </sheetView>
  </sheetViews>
  <sheetFormatPr baseColWidth="10" defaultRowHeight="14" x14ac:dyDescent="0.3"/>
  <cols>
    <col min="1" max="1" width="3.81640625" style="41" customWidth="1"/>
    <col min="2" max="2" width="26" style="41" customWidth="1"/>
    <col min="3" max="3" width="8.54296875" style="41" customWidth="1"/>
    <col min="4" max="4" width="54.453125" style="41" customWidth="1"/>
    <col min="5" max="5" width="22" style="41" customWidth="1"/>
    <col min="6" max="6" width="14.36328125" style="41" customWidth="1"/>
    <col min="7" max="7" width="11.90625" style="59" bestFit="1" customWidth="1"/>
    <col min="8" max="16384" width="10.90625" style="41"/>
  </cols>
  <sheetData>
    <row r="1" spans="1:7" ht="15.5" x14ac:dyDescent="0.35">
      <c r="B1" s="56" t="s">
        <v>129</v>
      </c>
    </row>
    <row r="2" spans="1:7" ht="15.5" x14ac:dyDescent="0.35">
      <c r="B2" s="56" t="s">
        <v>52</v>
      </c>
    </row>
    <row r="3" spans="1:7" ht="15.5" x14ac:dyDescent="0.35">
      <c r="B3" s="56"/>
    </row>
    <row r="4" spans="1:7" ht="15.5" x14ac:dyDescent="0.35">
      <c r="B4" s="57" t="s">
        <v>219</v>
      </c>
    </row>
    <row r="5" spans="1:7" s="2" customFormat="1" ht="11.5" x14ac:dyDescent="0.25">
      <c r="B5" s="58" t="s">
        <v>58</v>
      </c>
      <c r="C5" s="54"/>
      <c r="E5" s="54"/>
      <c r="F5" s="54"/>
      <c r="G5" s="60"/>
    </row>
    <row r="6" spans="1:7" ht="15.5" x14ac:dyDescent="0.35">
      <c r="B6" s="42"/>
    </row>
    <row r="7" spans="1:7" x14ac:dyDescent="0.3">
      <c r="B7" s="55" t="s">
        <v>11</v>
      </c>
      <c r="C7" s="55" t="s">
        <v>10</v>
      </c>
      <c r="D7" s="55" t="s">
        <v>53</v>
      </c>
      <c r="E7" s="55" t="s">
        <v>9</v>
      </c>
      <c r="F7" s="55" t="s">
        <v>54</v>
      </c>
      <c r="G7" s="61" t="s">
        <v>55</v>
      </c>
    </row>
    <row r="8" spans="1:7" x14ac:dyDescent="0.3">
      <c r="A8" s="41">
        <v>1</v>
      </c>
      <c r="B8" s="48" t="s">
        <v>133</v>
      </c>
      <c r="C8" s="48" t="s">
        <v>32</v>
      </c>
      <c r="D8" s="48" t="s">
        <v>173</v>
      </c>
      <c r="E8" s="48" t="s">
        <v>62</v>
      </c>
      <c r="F8" s="48" t="s">
        <v>104</v>
      </c>
      <c r="G8" s="62">
        <f>6000/3</f>
        <v>2000</v>
      </c>
    </row>
    <row r="9" spans="1:7" x14ac:dyDescent="0.3">
      <c r="A9" s="41">
        <v>2</v>
      </c>
      <c r="B9" s="48" t="s">
        <v>134</v>
      </c>
      <c r="C9" s="48" t="s">
        <v>33</v>
      </c>
      <c r="D9" s="48" t="s">
        <v>173</v>
      </c>
      <c r="E9" s="48" t="s">
        <v>62</v>
      </c>
      <c r="F9" s="48" t="s">
        <v>104</v>
      </c>
      <c r="G9" s="62">
        <f>6000/3</f>
        <v>2000</v>
      </c>
    </row>
    <row r="10" spans="1:7" x14ac:dyDescent="0.3">
      <c r="A10" s="41">
        <v>3</v>
      </c>
      <c r="B10" s="48" t="s">
        <v>135</v>
      </c>
      <c r="C10" s="48" t="s">
        <v>32</v>
      </c>
      <c r="D10" s="48" t="s">
        <v>173</v>
      </c>
      <c r="E10" s="48" t="s">
        <v>62</v>
      </c>
      <c r="F10" s="48" t="s">
        <v>104</v>
      </c>
      <c r="G10" s="62">
        <f>6000/3</f>
        <v>2000</v>
      </c>
    </row>
    <row r="11" spans="1:7" x14ac:dyDescent="0.3">
      <c r="A11" s="41">
        <v>4</v>
      </c>
      <c r="B11" s="48" t="s">
        <v>117</v>
      </c>
      <c r="C11" s="48" t="s">
        <v>32</v>
      </c>
      <c r="D11" s="48" t="s">
        <v>190</v>
      </c>
      <c r="E11" s="48" t="s">
        <v>191</v>
      </c>
      <c r="F11" s="48" t="s">
        <v>105</v>
      </c>
      <c r="G11" s="66">
        <f>16943+2669</f>
        <v>19612</v>
      </c>
    </row>
    <row r="12" spans="1:7" x14ac:dyDescent="0.3">
      <c r="A12" s="41">
        <v>5</v>
      </c>
      <c r="B12" s="48" t="s">
        <v>165</v>
      </c>
      <c r="C12" s="48" t="s">
        <v>33</v>
      </c>
      <c r="D12" s="48" t="s">
        <v>187</v>
      </c>
      <c r="E12" s="48" t="s">
        <v>188</v>
      </c>
      <c r="F12" s="48" t="s">
        <v>105</v>
      </c>
      <c r="G12" s="62">
        <v>1433</v>
      </c>
    </row>
    <row r="13" spans="1:7" x14ac:dyDescent="0.3">
      <c r="A13" s="41">
        <v>6</v>
      </c>
      <c r="B13" s="48" t="s">
        <v>158</v>
      </c>
      <c r="C13" s="48" t="s">
        <v>32</v>
      </c>
      <c r="D13" s="48" t="s">
        <v>209</v>
      </c>
      <c r="E13" s="48" t="s">
        <v>15</v>
      </c>
      <c r="F13" s="48" t="s">
        <v>106</v>
      </c>
      <c r="G13" s="62">
        <f>(24729+5385)/4</f>
        <v>7528.5</v>
      </c>
    </row>
    <row r="14" spans="1:7" x14ac:dyDescent="0.3">
      <c r="A14" s="41">
        <v>7</v>
      </c>
      <c r="B14" s="48" t="s">
        <v>1</v>
      </c>
      <c r="C14" s="48" t="s">
        <v>32</v>
      </c>
      <c r="D14" s="48" t="s">
        <v>209</v>
      </c>
      <c r="E14" s="48" t="s">
        <v>15</v>
      </c>
      <c r="F14" s="48" t="s">
        <v>56</v>
      </c>
      <c r="G14" s="62">
        <f>(24729+5385)/4</f>
        <v>7528.5</v>
      </c>
    </row>
    <row r="15" spans="1:7" x14ac:dyDescent="0.3">
      <c r="A15" s="41">
        <v>8</v>
      </c>
      <c r="B15" s="48" t="s">
        <v>157</v>
      </c>
      <c r="C15" s="48" t="s">
        <v>33</v>
      </c>
      <c r="D15" s="48" t="s">
        <v>209</v>
      </c>
      <c r="E15" s="48" t="s">
        <v>15</v>
      </c>
      <c r="F15" s="48" t="s">
        <v>56</v>
      </c>
      <c r="G15" s="62">
        <f>(24729+5385)/4</f>
        <v>7528.5</v>
      </c>
    </row>
    <row r="16" spans="1:7" x14ac:dyDescent="0.3">
      <c r="A16" s="41">
        <v>9</v>
      </c>
      <c r="B16" s="48" t="s">
        <v>156</v>
      </c>
      <c r="C16" s="48" t="s">
        <v>33</v>
      </c>
      <c r="D16" s="48" t="s">
        <v>209</v>
      </c>
      <c r="E16" s="48" t="s">
        <v>15</v>
      </c>
      <c r="F16" s="48" t="s">
        <v>104</v>
      </c>
      <c r="G16" s="62">
        <f>(24729+5385)/4</f>
        <v>7528.5</v>
      </c>
    </row>
    <row r="17" spans="1:7" x14ac:dyDescent="0.3">
      <c r="A17" s="41">
        <v>10</v>
      </c>
      <c r="B17" s="48" t="s">
        <v>1</v>
      </c>
      <c r="C17" s="48" t="s">
        <v>32</v>
      </c>
      <c r="D17" s="48"/>
      <c r="E17" s="48" t="s">
        <v>23</v>
      </c>
      <c r="F17" s="48" t="s">
        <v>56</v>
      </c>
      <c r="G17" s="62">
        <v>6000</v>
      </c>
    </row>
    <row r="18" spans="1:7" x14ac:dyDescent="0.3">
      <c r="A18" s="41">
        <v>11</v>
      </c>
      <c r="B18" s="48" t="s">
        <v>130</v>
      </c>
      <c r="C18" s="48" t="s">
        <v>32</v>
      </c>
      <c r="D18" s="48" t="s">
        <v>208</v>
      </c>
      <c r="E18" s="48" t="s">
        <v>23</v>
      </c>
      <c r="F18" s="48" t="s">
        <v>56</v>
      </c>
      <c r="G18" s="62">
        <v>959</v>
      </c>
    </row>
    <row r="19" spans="1:7" x14ac:dyDescent="0.3">
      <c r="A19" s="41">
        <v>12</v>
      </c>
      <c r="B19" s="48" t="s">
        <v>115</v>
      </c>
      <c r="C19" s="48" t="s">
        <v>33</v>
      </c>
      <c r="D19" s="48" t="s">
        <v>203</v>
      </c>
      <c r="E19" s="48" t="s">
        <v>23</v>
      </c>
      <c r="F19" s="48" t="s">
        <v>105</v>
      </c>
      <c r="G19" s="62">
        <v>5252</v>
      </c>
    </row>
    <row r="20" spans="1:7" x14ac:dyDescent="0.3">
      <c r="A20" s="41">
        <v>13</v>
      </c>
      <c r="B20" s="48" t="s">
        <v>120</v>
      </c>
      <c r="C20" s="48" t="s">
        <v>33</v>
      </c>
      <c r="D20" s="48" t="s">
        <v>177</v>
      </c>
      <c r="E20" s="48" t="s">
        <v>24</v>
      </c>
      <c r="F20" s="48" t="s">
        <v>56</v>
      </c>
      <c r="G20" s="62">
        <v>3187</v>
      </c>
    </row>
    <row r="21" spans="1:7" x14ac:dyDescent="0.3">
      <c r="A21" s="41">
        <v>14</v>
      </c>
      <c r="B21" s="48" t="s">
        <v>3</v>
      </c>
      <c r="C21" s="48" t="s">
        <v>32</v>
      </c>
      <c r="D21" s="48" t="s">
        <v>176</v>
      </c>
      <c r="E21" s="48" t="s">
        <v>24</v>
      </c>
      <c r="F21" s="48" t="s">
        <v>56</v>
      </c>
      <c r="G21" s="62">
        <v>2929</v>
      </c>
    </row>
    <row r="22" spans="1:7" x14ac:dyDescent="0.3">
      <c r="A22" s="41">
        <v>15</v>
      </c>
      <c r="B22" s="48" t="s">
        <v>149</v>
      </c>
      <c r="C22" s="48" t="s">
        <v>169</v>
      </c>
      <c r="D22" s="48" t="s">
        <v>198</v>
      </c>
      <c r="E22" s="48" t="s">
        <v>170</v>
      </c>
      <c r="F22" s="48" t="s">
        <v>57</v>
      </c>
      <c r="G22" s="62">
        <v>5395</v>
      </c>
    </row>
    <row r="23" spans="1:7" x14ac:dyDescent="0.3">
      <c r="A23" s="41">
        <v>21</v>
      </c>
      <c r="B23" s="48" t="s">
        <v>5</v>
      </c>
      <c r="C23" s="48" t="s">
        <v>32</v>
      </c>
      <c r="D23" s="48" t="s">
        <v>184</v>
      </c>
      <c r="E23" s="48" t="s">
        <v>185</v>
      </c>
      <c r="F23" s="48" t="s">
        <v>105</v>
      </c>
      <c r="G23" s="62">
        <v>5600</v>
      </c>
    </row>
    <row r="24" spans="1:7" x14ac:dyDescent="0.3">
      <c r="A24" s="41">
        <v>16</v>
      </c>
      <c r="B24" s="48" t="s">
        <v>143</v>
      </c>
      <c r="C24" s="48" t="s">
        <v>33</v>
      </c>
      <c r="D24" s="48" t="s">
        <v>178</v>
      </c>
      <c r="E24" s="48" t="s">
        <v>13</v>
      </c>
      <c r="F24" s="48" t="s">
        <v>56</v>
      </c>
      <c r="G24" s="62">
        <v>4527</v>
      </c>
    </row>
    <row r="25" spans="1:7" x14ac:dyDescent="0.3">
      <c r="A25" s="41">
        <v>17</v>
      </c>
      <c r="B25" s="48" t="s">
        <v>151</v>
      </c>
      <c r="C25" s="48" t="s">
        <v>32</v>
      </c>
      <c r="D25" s="48" t="s">
        <v>212</v>
      </c>
      <c r="E25" s="48" t="s">
        <v>20</v>
      </c>
      <c r="F25" s="48" t="s">
        <v>105</v>
      </c>
      <c r="G25" s="62">
        <v>5500</v>
      </c>
    </row>
    <row r="26" spans="1:7" x14ac:dyDescent="0.3">
      <c r="A26" s="41">
        <v>18</v>
      </c>
      <c r="B26" s="48" t="s">
        <v>150</v>
      </c>
      <c r="C26" s="48" t="s">
        <v>32</v>
      </c>
      <c r="D26" s="48" t="s">
        <v>186</v>
      </c>
      <c r="E26" s="48" t="s">
        <v>20</v>
      </c>
      <c r="F26" s="48" t="s">
        <v>57</v>
      </c>
      <c r="G26" s="62">
        <v>5500</v>
      </c>
    </row>
    <row r="27" spans="1:7" x14ac:dyDescent="0.3">
      <c r="A27" s="41">
        <v>19</v>
      </c>
      <c r="B27" s="48" t="s">
        <v>146</v>
      </c>
      <c r="C27" s="48" t="s">
        <v>33</v>
      </c>
      <c r="D27" s="48" t="s">
        <v>199</v>
      </c>
      <c r="E27" s="48" t="s">
        <v>35</v>
      </c>
      <c r="F27" s="48" t="s">
        <v>57</v>
      </c>
      <c r="G27" s="62">
        <f>15000/3</f>
        <v>5000</v>
      </c>
    </row>
    <row r="28" spans="1:7" x14ac:dyDescent="0.3">
      <c r="A28" s="41">
        <v>20</v>
      </c>
      <c r="B28" s="48" t="s">
        <v>147</v>
      </c>
      <c r="C28" s="48" t="s">
        <v>33</v>
      </c>
      <c r="D28" s="48" t="s">
        <v>199</v>
      </c>
      <c r="E28" s="48" t="s">
        <v>35</v>
      </c>
      <c r="F28" s="48" t="s">
        <v>57</v>
      </c>
      <c r="G28" s="62">
        <f>15000/3</f>
        <v>5000</v>
      </c>
    </row>
    <row r="29" spans="1:7" x14ac:dyDescent="0.3">
      <c r="A29" s="41">
        <v>22</v>
      </c>
      <c r="B29" s="48" t="s">
        <v>145</v>
      </c>
      <c r="C29" s="48" t="s">
        <v>32</v>
      </c>
      <c r="D29" s="48" t="s">
        <v>199</v>
      </c>
      <c r="E29" s="48" t="s">
        <v>35</v>
      </c>
      <c r="F29" s="48" t="s">
        <v>57</v>
      </c>
      <c r="G29" s="62">
        <f>15000/3</f>
        <v>5000</v>
      </c>
    </row>
    <row r="30" spans="1:7" x14ac:dyDescent="0.3">
      <c r="A30" s="41">
        <v>23</v>
      </c>
      <c r="B30" s="48" t="s">
        <v>1</v>
      </c>
      <c r="C30" s="48" t="s">
        <v>32</v>
      </c>
      <c r="D30" s="48" t="s">
        <v>189</v>
      </c>
      <c r="E30" s="48" t="s">
        <v>46</v>
      </c>
      <c r="F30" s="48" t="s">
        <v>56</v>
      </c>
      <c r="G30" s="62">
        <v>1892</v>
      </c>
    </row>
    <row r="31" spans="1:7" x14ac:dyDescent="0.3">
      <c r="A31" s="41">
        <v>24</v>
      </c>
      <c r="B31" s="48" t="s">
        <v>137</v>
      </c>
      <c r="C31" s="48" t="s">
        <v>33</v>
      </c>
      <c r="D31" s="48" t="s">
        <v>207</v>
      </c>
      <c r="E31" s="48" t="s">
        <v>46</v>
      </c>
      <c r="F31" s="48" t="s">
        <v>106</v>
      </c>
      <c r="G31" s="62">
        <v>2500</v>
      </c>
    </row>
    <row r="32" spans="1:7" x14ac:dyDescent="0.3">
      <c r="A32" s="41">
        <v>25</v>
      </c>
      <c r="B32" s="48" t="s">
        <v>223</v>
      </c>
      <c r="C32" s="48" t="s">
        <v>33</v>
      </c>
      <c r="D32" s="48" t="s">
        <v>182</v>
      </c>
      <c r="E32" s="48" t="s">
        <v>46</v>
      </c>
      <c r="F32" s="48" t="s">
        <v>105</v>
      </c>
      <c r="G32" s="62">
        <v>3000</v>
      </c>
    </row>
    <row r="33" spans="1:7" x14ac:dyDescent="0.3">
      <c r="A33" s="41">
        <v>26</v>
      </c>
      <c r="B33" s="48" t="s">
        <v>160</v>
      </c>
      <c r="C33" s="48" t="s">
        <v>32</v>
      </c>
      <c r="D33" s="48" t="s">
        <v>204</v>
      </c>
      <c r="E33" s="48" t="s">
        <v>44</v>
      </c>
      <c r="F33" s="48" t="s">
        <v>104</v>
      </c>
      <c r="G33" s="62">
        <v>9138</v>
      </c>
    </row>
    <row r="34" spans="1:7" x14ac:dyDescent="0.3">
      <c r="A34" s="41">
        <v>27</v>
      </c>
      <c r="B34" s="48" t="s">
        <v>0</v>
      </c>
      <c r="C34" s="48" t="s">
        <v>32</v>
      </c>
      <c r="D34" s="48" t="s">
        <v>192</v>
      </c>
      <c r="E34" s="48" t="s">
        <v>122</v>
      </c>
      <c r="F34" s="48" t="s">
        <v>105</v>
      </c>
      <c r="G34" s="62">
        <v>5249</v>
      </c>
    </row>
    <row r="35" spans="1:7" x14ac:dyDescent="0.3">
      <c r="A35" s="41">
        <v>28</v>
      </c>
      <c r="B35" s="48" t="s">
        <v>0</v>
      </c>
      <c r="C35" s="48" t="s">
        <v>32</v>
      </c>
      <c r="D35" s="48" t="s">
        <v>195</v>
      </c>
      <c r="E35" s="48" t="s">
        <v>122</v>
      </c>
      <c r="F35" s="48" t="s">
        <v>105</v>
      </c>
      <c r="G35" s="62">
        <v>3423</v>
      </c>
    </row>
    <row r="36" spans="1:7" x14ac:dyDescent="0.3">
      <c r="A36" s="41">
        <v>29</v>
      </c>
      <c r="B36" s="48" t="s">
        <v>0</v>
      </c>
      <c r="C36" s="48" t="s">
        <v>32</v>
      </c>
      <c r="D36" s="48" t="s">
        <v>196</v>
      </c>
      <c r="E36" s="48" t="s">
        <v>122</v>
      </c>
      <c r="F36" s="48" t="s">
        <v>105</v>
      </c>
      <c r="G36" s="62">
        <v>3423</v>
      </c>
    </row>
    <row r="37" spans="1:7" x14ac:dyDescent="0.3">
      <c r="A37" s="41">
        <v>30</v>
      </c>
      <c r="B37" s="48" t="s">
        <v>8</v>
      </c>
      <c r="C37" s="48" t="s">
        <v>33</v>
      </c>
      <c r="D37" s="48" t="s">
        <v>217</v>
      </c>
      <c r="E37" s="48" t="s">
        <v>96</v>
      </c>
      <c r="F37" s="48" t="s">
        <v>105</v>
      </c>
      <c r="G37" s="62">
        <v>9797</v>
      </c>
    </row>
    <row r="38" spans="1:7" x14ac:dyDescent="0.3">
      <c r="A38" s="41">
        <v>31</v>
      </c>
      <c r="B38" s="48" t="s">
        <v>161</v>
      </c>
      <c r="C38" s="48" t="s">
        <v>32</v>
      </c>
      <c r="D38" s="48" t="s">
        <v>180</v>
      </c>
      <c r="E38" s="48" t="s">
        <v>98</v>
      </c>
      <c r="F38" s="48" t="s">
        <v>57</v>
      </c>
      <c r="G38" s="62">
        <v>10000</v>
      </c>
    </row>
    <row r="39" spans="1:7" x14ac:dyDescent="0.3">
      <c r="A39" s="41">
        <v>32</v>
      </c>
      <c r="B39" s="48" t="s">
        <v>162</v>
      </c>
      <c r="C39" s="48" t="s">
        <v>33</v>
      </c>
      <c r="D39" s="48" t="s">
        <v>180</v>
      </c>
      <c r="E39" s="48" t="s">
        <v>98</v>
      </c>
      <c r="F39" s="48" t="s">
        <v>57</v>
      </c>
      <c r="G39" s="62">
        <v>10000</v>
      </c>
    </row>
    <row r="40" spans="1:7" x14ac:dyDescent="0.3">
      <c r="A40" s="41">
        <v>33</v>
      </c>
      <c r="B40" s="48" t="s">
        <v>159</v>
      </c>
      <c r="C40" s="48" t="s">
        <v>33</v>
      </c>
      <c r="D40" s="48" t="s">
        <v>172</v>
      </c>
      <c r="E40" s="48" t="s">
        <v>41</v>
      </c>
      <c r="F40" s="48" t="s">
        <v>57</v>
      </c>
      <c r="G40" s="62">
        <v>8745</v>
      </c>
    </row>
    <row r="41" spans="1:7" x14ac:dyDescent="0.3">
      <c r="A41" s="41">
        <v>34</v>
      </c>
      <c r="B41" s="48" t="s">
        <v>132</v>
      </c>
      <c r="C41" s="48" t="s">
        <v>33</v>
      </c>
      <c r="D41" s="48" t="s">
        <v>215</v>
      </c>
      <c r="E41" s="48" t="s">
        <v>43</v>
      </c>
      <c r="F41" s="48" t="s">
        <v>57</v>
      </c>
      <c r="G41" s="62">
        <v>2000</v>
      </c>
    </row>
    <row r="42" spans="1:7" x14ac:dyDescent="0.3">
      <c r="A42" s="41">
        <v>35</v>
      </c>
      <c r="B42" s="48" t="s">
        <v>152</v>
      </c>
      <c r="C42" s="48" t="s">
        <v>33</v>
      </c>
      <c r="D42" s="48" t="s">
        <v>181</v>
      </c>
      <c r="E42" s="48" t="s">
        <v>68</v>
      </c>
      <c r="F42" s="48" t="s">
        <v>106</v>
      </c>
      <c r="G42" s="62">
        <f>12874/2</f>
        <v>6437</v>
      </c>
    </row>
    <row r="43" spans="1:7" x14ac:dyDescent="0.3">
      <c r="A43" s="41">
        <v>36</v>
      </c>
      <c r="B43" s="48" t="s">
        <v>7</v>
      </c>
      <c r="C43" s="48" t="s">
        <v>33</v>
      </c>
      <c r="D43" s="48" t="s">
        <v>214</v>
      </c>
      <c r="E43" s="48" t="s">
        <v>68</v>
      </c>
      <c r="F43" s="48" t="s">
        <v>106</v>
      </c>
      <c r="G43" s="62">
        <v>7037</v>
      </c>
    </row>
    <row r="44" spans="1:7" x14ac:dyDescent="0.3">
      <c r="A44" s="41">
        <v>37</v>
      </c>
      <c r="B44" s="48" t="s">
        <v>7</v>
      </c>
      <c r="C44" s="48" t="s">
        <v>33</v>
      </c>
      <c r="D44" s="48" t="s">
        <v>200</v>
      </c>
      <c r="E44" s="48" t="s">
        <v>68</v>
      </c>
      <c r="F44" s="48" t="s">
        <v>106</v>
      </c>
      <c r="G44" s="62">
        <v>4147</v>
      </c>
    </row>
    <row r="45" spans="1:7" x14ac:dyDescent="0.3">
      <c r="A45" s="41">
        <v>38</v>
      </c>
      <c r="B45" s="48" t="s">
        <v>4</v>
      </c>
      <c r="C45" s="48" t="s">
        <v>33</v>
      </c>
      <c r="D45" s="48" t="s">
        <v>200</v>
      </c>
      <c r="E45" s="48" t="s">
        <v>68</v>
      </c>
      <c r="F45" s="48" t="s">
        <v>106</v>
      </c>
      <c r="G45" s="62">
        <v>3748</v>
      </c>
    </row>
    <row r="46" spans="1:7" x14ac:dyDescent="0.3">
      <c r="A46" s="41">
        <v>39</v>
      </c>
      <c r="B46" s="48" t="s">
        <v>4</v>
      </c>
      <c r="C46" s="48" t="s">
        <v>33</v>
      </c>
      <c r="D46" s="48" t="s">
        <v>214</v>
      </c>
      <c r="E46" s="48" t="s">
        <v>68</v>
      </c>
      <c r="F46" s="48" t="s">
        <v>106</v>
      </c>
      <c r="G46" s="62">
        <v>4625</v>
      </c>
    </row>
    <row r="47" spans="1:7" x14ac:dyDescent="0.3">
      <c r="A47" s="41">
        <v>40</v>
      </c>
      <c r="B47" s="48" t="s">
        <v>31</v>
      </c>
      <c r="C47" s="48" t="s">
        <v>32</v>
      </c>
      <c r="D47" s="48" t="s">
        <v>218</v>
      </c>
      <c r="E47" s="48" t="s">
        <v>68</v>
      </c>
      <c r="F47" s="48" t="s">
        <v>105</v>
      </c>
      <c r="G47" s="62">
        <v>3299</v>
      </c>
    </row>
    <row r="48" spans="1:7" x14ac:dyDescent="0.3">
      <c r="A48" s="41">
        <v>41</v>
      </c>
      <c r="B48" s="48" t="s">
        <v>119</v>
      </c>
      <c r="C48" s="48" t="s">
        <v>32</v>
      </c>
      <c r="D48" s="48" t="s">
        <v>200</v>
      </c>
      <c r="E48" s="48" t="s">
        <v>68</v>
      </c>
      <c r="F48" s="48" t="s">
        <v>56</v>
      </c>
      <c r="G48" s="62">
        <f>3843*2</f>
        <v>7686</v>
      </c>
    </row>
    <row r="49" spans="1:7" x14ac:dyDescent="0.3">
      <c r="A49" s="41">
        <v>42</v>
      </c>
      <c r="B49" s="48" t="s">
        <v>153</v>
      </c>
      <c r="C49" s="48" t="s">
        <v>32</v>
      </c>
      <c r="D49" s="48" t="s">
        <v>181</v>
      </c>
      <c r="E49" s="48" t="s">
        <v>68</v>
      </c>
      <c r="F49" s="48" t="s">
        <v>106</v>
      </c>
      <c r="G49" s="62">
        <f>12874/2</f>
        <v>6437</v>
      </c>
    </row>
    <row r="50" spans="1:7" x14ac:dyDescent="0.3">
      <c r="A50" s="41">
        <v>43</v>
      </c>
      <c r="B50" s="48" t="s">
        <v>132</v>
      </c>
      <c r="C50" s="48" t="s">
        <v>33</v>
      </c>
      <c r="D50" s="48" t="s">
        <v>202</v>
      </c>
      <c r="E50" s="48" t="s">
        <v>68</v>
      </c>
      <c r="F50" s="48" t="s">
        <v>57</v>
      </c>
      <c r="G50" s="62">
        <f>9550/3</f>
        <v>3183.3333333333335</v>
      </c>
    </row>
    <row r="51" spans="1:7" x14ac:dyDescent="0.3">
      <c r="A51" s="41">
        <v>44</v>
      </c>
      <c r="B51" s="48" t="s">
        <v>145</v>
      </c>
      <c r="C51" s="48" t="s">
        <v>32</v>
      </c>
      <c r="D51" s="48" t="s">
        <v>202</v>
      </c>
      <c r="E51" s="48" t="s">
        <v>68</v>
      </c>
      <c r="F51" s="48" t="s">
        <v>57</v>
      </c>
      <c r="G51" s="62">
        <f>9550/3</f>
        <v>3183.3333333333335</v>
      </c>
    </row>
    <row r="52" spans="1:7" x14ac:dyDescent="0.3">
      <c r="A52" s="41">
        <v>45</v>
      </c>
      <c r="B52" s="48" t="s">
        <v>140</v>
      </c>
      <c r="C52" s="48" t="s">
        <v>32</v>
      </c>
      <c r="D52" s="48" t="s">
        <v>174</v>
      </c>
      <c r="E52" s="48" t="s">
        <v>68</v>
      </c>
      <c r="F52" s="48" t="s">
        <v>57</v>
      </c>
      <c r="G52" s="62">
        <f>3000+564</f>
        <v>3564</v>
      </c>
    </row>
    <row r="53" spans="1:7" x14ac:dyDescent="0.3">
      <c r="A53" s="41">
        <v>46</v>
      </c>
      <c r="B53" s="48" t="s">
        <v>168</v>
      </c>
      <c r="C53" s="48" t="s">
        <v>32</v>
      </c>
      <c r="D53" s="48" t="s">
        <v>202</v>
      </c>
      <c r="E53" s="48" t="s">
        <v>68</v>
      </c>
      <c r="F53" s="48" t="s">
        <v>57</v>
      </c>
      <c r="G53" s="62">
        <f>9550/3</f>
        <v>3183.3333333333335</v>
      </c>
    </row>
    <row r="54" spans="1:7" x14ac:dyDescent="0.3">
      <c r="A54" s="41">
        <v>47</v>
      </c>
      <c r="B54" s="48" t="s">
        <v>155</v>
      </c>
      <c r="C54" s="48" t="s">
        <v>33</v>
      </c>
      <c r="D54" s="48" t="s">
        <v>174</v>
      </c>
      <c r="E54" s="48" t="s">
        <v>68</v>
      </c>
      <c r="F54" s="48" t="s">
        <v>57</v>
      </c>
      <c r="G54" s="62">
        <f>3228+564+3000</f>
        <v>6792</v>
      </c>
    </row>
    <row r="55" spans="1:7" x14ac:dyDescent="0.3">
      <c r="A55" s="41">
        <v>48</v>
      </c>
      <c r="B55" s="48" t="s">
        <v>154</v>
      </c>
      <c r="C55" s="48" t="s">
        <v>33</v>
      </c>
      <c r="D55" s="48" t="s">
        <v>174</v>
      </c>
      <c r="E55" s="48" t="s">
        <v>68</v>
      </c>
      <c r="F55" s="48" t="s">
        <v>57</v>
      </c>
      <c r="G55" s="62">
        <f>2953+564+3000</f>
        <v>6517</v>
      </c>
    </row>
    <row r="56" spans="1:7" x14ac:dyDescent="0.3">
      <c r="A56" s="41">
        <v>49</v>
      </c>
      <c r="B56" s="48" t="s">
        <v>0</v>
      </c>
      <c r="C56" s="48" t="s">
        <v>32</v>
      </c>
      <c r="D56" s="48" t="s">
        <v>179</v>
      </c>
      <c r="E56" s="48" t="s">
        <v>68</v>
      </c>
      <c r="F56" s="48" t="s">
        <v>105</v>
      </c>
      <c r="G56" s="62">
        <v>3423</v>
      </c>
    </row>
    <row r="57" spans="1:7" x14ac:dyDescent="0.3">
      <c r="A57" s="41">
        <v>50</v>
      </c>
      <c r="B57" s="48" t="s">
        <v>0</v>
      </c>
      <c r="C57" s="48" t="s">
        <v>32</v>
      </c>
      <c r="D57" s="48" t="s">
        <v>194</v>
      </c>
      <c r="E57" s="48" t="s">
        <v>68</v>
      </c>
      <c r="F57" s="48" t="s">
        <v>105</v>
      </c>
      <c r="G57" s="62">
        <v>3000</v>
      </c>
    </row>
    <row r="58" spans="1:7" x14ac:dyDescent="0.3">
      <c r="A58" s="41">
        <v>51</v>
      </c>
      <c r="B58" s="48" t="s">
        <v>112</v>
      </c>
      <c r="C58" s="48" t="s">
        <v>33</v>
      </c>
      <c r="D58" s="48" t="s">
        <v>216</v>
      </c>
      <c r="E58" s="48" t="s">
        <v>16</v>
      </c>
      <c r="F58" s="48" t="s">
        <v>56</v>
      </c>
      <c r="G58" s="62">
        <v>2317</v>
      </c>
    </row>
    <row r="59" spans="1:7" x14ac:dyDescent="0.3">
      <c r="A59" s="41">
        <v>52</v>
      </c>
      <c r="B59" s="48" t="s">
        <v>138</v>
      </c>
      <c r="C59" s="48" t="s">
        <v>32</v>
      </c>
      <c r="D59" s="48" t="s">
        <v>216</v>
      </c>
      <c r="E59" s="48" t="s">
        <v>16</v>
      </c>
      <c r="F59" s="48" t="s">
        <v>106</v>
      </c>
      <c r="G59" s="62">
        <v>2612</v>
      </c>
    </row>
    <row r="60" spans="1:7" x14ac:dyDescent="0.3">
      <c r="A60" s="41">
        <v>53</v>
      </c>
      <c r="B60" s="48" t="s">
        <v>131</v>
      </c>
      <c r="C60" s="48" t="s">
        <v>33</v>
      </c>
      <c r="D60" s="48" t="s">
        <v>116</v>
      </c>
      <c r="E60" s="48" t="s">
        <v>38</v>
      </c>
      <c r="F60" s="48" t="s">
        <v>56</v>
      </c>
      <c r="G60" s="62">
        <v>4503</v>
      </c>
    </row>
    <row r="61" spans="1:7" x14ac:dyDescent="0.3">
      <c r="A61" s="41">
        <v>54</v>
      </c>
      <c r="B61" s="48" t="s">
        <v>131</v>
      </c>
      <c r="C61" s="48" t="s">
        <v>33</v>
      </c>
      <c r="D61" s="48" t="s">
        <v>211</v>
      </c>
      <c r="E61" s="48" t="s">
        <v>14</v>
      </c>
      <c r="F61" s="48" t="s">
        <v>56</v>
      </c>
      <c r="G61" s="62">
        <v>1143</v>
      </c>
    </row>
    <row r="62" spans="1:7" x14ac:dyDescent="0.3">
      <c r="A62" s="41">
        <v>55</v>
      </c>
      <c r="B62" s="48" t="s">
        <v>141</v>
      </c>
      <c r="C62" s="48" t="s">
        <v>33</v>
      </c>
      <c r="D62" s="48" t="s">
        <v>211</v>
      </c>
      <c r="E62" s="48" t="s">
        <v>14</v>
      </c>
      <c r="F62" s="48" t="s">
        <v>57</v>
      </c>
      <c r="G62" s="66">
        <v>3880</v>
      </c>
    </row>
    <row r="63" spans="1:7" x14ac:dyDescent="0.3">
      <c r="A63" s="41">
        <v>56</v>
      </c>
      <c r="B63" s="48" t="s">
        <v>222</v>
      </c>
      <c r="C63" s="48" t="s">
        <v>33</v>
      </c>
      <c r="D63" s="48" t="s">
        <v>183</v>
      </c>
      <c r="E63" s="48" t="s">
        <v>14</v>
      </c>
      <c r="F63" s="48" t="s">
        <v>56</v>
      </c>
      <c r="G63" s="62">
        <v>2530</v>
      </c>
    </row>
    <row r="64" spans="1:7" x14ac:dyDescent="0.3">
      <c r="A64" s="41">
        <v>57</v>
      </c>
      <c r="B64" s="48" t="s">
        <v>139</v>
      </c>
      <c r="C64" s="48" t="s">
        <v>33</v>
      </c>
      <c r="D64" s="48" t="s">
        <v>124</v>
      </c>
      <c r="E64" s="48" t="s">
        <v>14</v>
      </c>
      <c r="F64" s="48" t="s">
        <v>56</v>
      </c>
      <c r="G64" s="62">
        <v>3046</v>
      </c>
    </row>
    <row r="65" spans="1:7" x14ac:dyDescent="0.3">
      <c r="A65" s="41">
        <v>58</v>
      </c>
      <c r="B65" s="48" t="s">
        <v>136</v>
      </c>
      <c r="C65" s="48" t="s">
        <v>32</v>
      </c>
      <c r="D65" s="48" t="s">
        <v>211</v>
      </c>
      <c r="E65" s="48" t="s">
        <v>14</v>
      </c>
      <c r="F65" s="48" t="s">
        <v>57</v>
      </c>
      <c r="G65" s="66">
        <v>2400</v>
      </c>
    </row>
    <row r="66" spans="1:7" x14ac:dyDescent="0.3">
      <c r="A66" s="41">
        <v>59</v>
      </c>
      <c r="B66" s="48" t="s">
        <v>148</v>
      </c>
      <c r="C66" s="48" t="s">
        <v>33</v>
      </c>
      <c r="D66" s="48" t="s">
        <v>210</v>
      </c>
      <c r="E66" s="48" t="s">
        <v>14</v>
      </c>
      <c r="F66" s="48" t="s">
        <v>56</v>
      </c>
      <c r="G66" s="62">
        <f>1157+3622+561</f>
        <v>5340</v>
      </c>
    </row>
    <row r="67" spans="1:7" x14ac:dyDescent="0.3">
      <c r="A67" s="41">
        <v>60</v>
      </c>
      <c r="B67" s="48" t="s">
        <v>144</v>
      </c>
      <c r="C67" s="48" t="s">
        <v>32</v>
      </c>
      <c r="D67" s="48" t="s">
        <v>171</v>
      </c>
      <c r="E67" s="48" t="s">
        <v>14</v>
      </c>
      <c r="F67" s="48" t="s">
        <v>106</v>
      </c>
      <c r="G67" s="62">
        <v>4867</v>
      </c>
    </row>
    <row r="68" spans="1:7" x14ac:dyDescent="0.3">
      <c r="A68" s="41">
        <v>61</v>
      </c>
      <c r="B68" s="48" t="s">
        <v>220</v>
      </c>
      <c r="C68" s="48" t="s">
        <v>32</v>
      </c>
      <c r="D68" s="48" t="s">
        <v>221</v>
      </c>
      <c r="E68" s="48" t="s">
        <v>14</v>
      </c>
      <c r="F68" s="48" t="s">
        <v>56</v>
      </c>
      <c r="G68" s="62">
        <v>1407</v>
      </c>
    </row>
    <row r="69" spans="1:7" x14ac:dyDescent="0.3">
      <c r="A69" s="41">
        <v>62</v>
      </c>
      <c r="B69" s="48" t="s">
        <v>167</v>
      </c>
      <c r="C69" s="48" t="s">
        <v>33</v>
      </c>
      <c r="D69" s="48" t="s">
        <v>201</v>
      </c>
      <c r="E69" s="48" t="s">
        <v>14</v>
      </c>
      <c r="F69" s="48" t="s">
        <v>57</v>
      </c>
      <c r="G69" s="62">
        <v>4051</v>
      </c>
    </row>
    <row r="70" spans="1:7" x14ac:dyDescent="0.3">
      <c r="A70" s="41">
        <v>63</v>
      </c>
      <c r="B70" s="48" t="s">
        <v>142</v>
      </c>
      <c r="C70" s="48" t="s">
        <v>32</v>
      </c>
      <c r="D70" s="48" t="s">
        <v>175</v>
      </c>
      <c r="E70" s="48" t="s">
        <v>14</v>
      </c>
      <c r="F70" s="48" t="s">
        <v>56</v>
      </c>
      <c r="G70" s="62">
        <v>4130</v>
      </c>
    </row>
    <row r="71" spans="1:7" x14ac:dyDescent="0.3">
      <c r="A71" s="41">
        <v>64</v>
      </c>
      <c r="B71" s="48" t="s">
        <v>6</v>
      </c>
      <c r="C71" s="48" t="s">
        <v>33</v>
      </c>
      <c r="D71" s="48" t="s">
        <v>213</v>
      </c>
      <c r="E71" s="48" t="s">
        <v>14</v>
      </c>
      <c r="F71" s="48" t="s">
        <v>106</v>
      </c>
      <c r="G71" s="62">
        <v>2635</v>
      </c>
    </row>
    <row r="72" spans="1:7" x14ac:dyDescent="0.3">
      <c r="A72" s="41">
        <v>65</v>
      </c>
      <c r="B72" s="48" t="s">
        <v>163</v>
      </c>
      <c r="C72" s="48" t="s">
        <v>33</v>
      </c>
      <c r="D72" s="48" t="s">
        <v>205</v>
      </c>
      <c r="E72" s="48" t="s">
        <v>17</v>
      </c>
      <c r="F72" s="48" t="s">
        <v>105</v>
      </c>
      <c r="G72" s="62">
        <f>489/4</f>
        <v>122.25</v>
      </c>
    </row>
    <row r="73" spans="1:7" x14ac:dyDescent="0.3">
      <c r="A73" s="41">
        <v>66</v>
      </c>
      <c r="B73" s="48" t="s">
        <v>164</v>
      </c>
      <c r="C73" s="48" t="s">
        <v>33</v>
      </c>
      <c r="D73" s="48" t="s">
        <v>206</v>
      </c>
      <c r="E73" s="48" t="s">
        <v>17</v>
      </c>
      <c r="F73" s="48" t="s">
        <v>56</v>
      </c>
      <c r="G73" s="66">
        <f>489/4</f>
        <v>122.25</v>
      </c>
    </row>
    <row r="74" spans="1:7" x14ac:dyDescent="0.3">
      <c r="A74" s="41">
        <v>67</v>
      </c>
      <c r="B74" s="48" t="s">
        <v>166</v>
      </c>
      <c r="C74" s="48" t="s">
        <v>32</v>
      </c>
      <c r="D74" s="48" t="s">
        <v>206</v>
      </c>
      <c r="E74" s="48" t="s">
        <v>17</v>
      </c>
      <c r="F74" s="48" t="s">
        <v>56</v>
      </c>
      <c r="G74" s="62">
        <f>489/4</f>
        <v>122.25</v>
      </c>
    </row>
    <row r="75" spans="1:7" x14ac:dyDescent="0.3">
      <c r="A75" s="41">
        <v>68</v>
      </c>
      <c r="B75" s="48" t="s">
        <v>123</v>
      </c>
      <c r="C75" s="48" t="s">
        <v>32</v>
      </c>
      <c r="D75" s="48" t="s">
        <v>206</v>
      </c>
      <c r="E75" s="48" t="s">
        <v>17</v>
      </c>
      <c r="F75" s="48" t="s">
        <v>56</v>
      </c>
      <c r="G75" s="66">
        <f>489/4</f>
        <v>122.25</v>
      </c>
    </row>
    <row r="76" spans="1:7" x14ac:dyDescent="0.3">
      <c r="A76" s="41">
        <v>69</v>
      </c>
      <c r="B76" s="48" t="s">
        <v>2</v>
      </c>
      <c r="C76" s="48" t="s">
        <v>32</v>
      </c>
      <c r="D76" s="63">
        <v>2019</v>
      </c>
      <c r="E76" s="48" t="s">
        <v>17</v>
      </c>
      <c r="F76" s="48" t="s">
        <v>56</v>
      </c>
      <c r="G76" s="62">
        <v>-4880</v>
      </c>
    </row>
    <row r="77" spans="1:7" x14ac:dyDescent="0.3">
      <c r="A77" s="41">
        <v>70</v>
      </c>
      <c r="B77" s="48" t="s">
        <v>0</v>
      </c>
      <c r="C77" s="48" t="s">
        <v>32</v>
      </c>
      <c r="D77" s="48" t="s">
        <v>193</v>
      </c>
      <c r="E77" s="48" t="s">
        <v>17</v>
      </c>
      <c r="F77" s="48" t="s">
        <v>105</v>
      </c>
      <c r="G77" s="62">
        <v>8672</v>
      </c>
    </row>
    <row r="78" spans="1:7" x14ac:dyDescent="0.3">
      <c r="A78" s="41">
        <v>71</v>
      </c>
      <c r="B78" s="48" t="s">
        <v>0</v>
      </c>
      <c r="C78" s="48" t="s">
        <v>32</v>
      </c>
      <c r="D78" s="48" t="s">
        <v>197</v>
      </c>
      <c r="E78" s="48" t="s">
        <v>17</v>
      </c>
      <c r="F78" s="48" t="s">
        <v>105</v>
      </c>
      <c r="G78" s="64">
        <v>3423</v>
      </c>
    </row>
    <row r="79" spans="1:7" x14ac:dyDescent="0.3">
      <c r="G79" s="65">
        <f>SUM(G8:G78)</f>
        <v>315002</v>
      </c>
    </row>
  </sheetData>
  <autoFilter ref="B7:G7">
    <sortState ref="B8:H78">
      <sortCondition ref="E7"/>
    </sortState>
  </autoFilter>
  <pageMargins left="0.7" right="0.7" top="0.75" bottom="0.75" header="0.3" footer="0.3"/>
  <pageSetup paperSize="9" scale="81" orientation="landscape" r:id="rId1"/>
  <headerFooter>
    <oddFooter>Side &amp;P av &amp;N</oddFooter>
  </headerFooter>
  <rowBreaks count="1" manualBreakCount="1">
    <brk id="37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Totalt</vt:lpstr>
      <vt:lpstr>2020 UD-standard</vt:lpstr>
    </vt:vector>
  </TitlesOfParts>
  <Company>Nasjonalbiblioteket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Børja</dc:creator>
  <cp:lastModifiedBy>Mette Børja</cp:lastModifiedBy>
  <cp:lastPrinted>2021-03-25T12:36:20Z</cp:lastPrinted>
  <dcterms:created xsi:type="dcterms:W3CDTF">2019-02-28T12:40:37Z</dcterms:created>
  <dcterms:modified xsi:type="dcterms:W3CDTF">2021-03-25T13:25:38Z</dcterms:modified>
</cp:coreProperties>
</file>