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unniva.adam\Documents\Nyhetsbrev\Nyhetsbrev juni 2019\"/>
    </mc:Choice>
  </mc:AlternateContent>
  <bookViews>
    <workbookView xWindow="0" yWindow="0" windowWidth="21795" windowHeight="9975"/>
  </bookViews>
  <sheets>
    <sheet name="Ark1" sheetId="1" r:id="rId1"/>
  </sheet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" i="1" l="1"/>
  <c r="G55" i="1"/>
  <c r="G57" i="1"/>
  <c r="G58" i="1"/>
  <c r="G71" i="1"/>
  <c r="G74" i="1"/>
  <c r="G84" i="1"/>
  <c r="G105" i="1"/>
  <c r="G109" i="1"/>
  <c r="G110" i="1"/>
  <c r="G123" i="1"/>
  <c r="G126" i="1"/>
  <c r="G152" i="1"/>
  <c r="G162" i="1"/>
</calcChain>
</file>

<file path=xl/comments1.xml><?xml version="1.0" encoding="utf-8"?>
<comments xmlns="http://schemas.openxmlformats.org/spreadsheetml/2006/main">
  <authors>
    <author>Mette Børja</author>
  </authors>
  <commentList>
    <comment ref="G72" authorId="0" shapeId="0">
      <text>
        <r>
          <rPr>
            <b/>
            <sz val="9"/>
            <color indexed="81"/>
            <rFont val="Tahoma"/>
            <family val="2"/>
          </rPr>
          <t>Avbud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151" authorId="0" shapeId="0">
      <text>
        <r>
          <rPr>
            <b/>
            <sz val="9"/>
            <color indexed="81"/>
            <rFont val="Tahoma"/>
            <family val="2"/>
          </rPr>
          <t>Arrangeres i 2019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159" authorId="0" shapeId="0">
      <text>
        <r>
          <rPr>
            <b/>
            <sz val="9"/>
            <color indexed="81"/>
            <rFont val="Tahoma"/>
            <family val="2"/>
          </rPr>
          <t>Fant sted i 2017.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160" authorId="0" shapeId="0">
      <text>
        <r>
          <rPr>
            <b/>
            <sz val="9"/>
            <color indexed="81"/>
            <rFont val="Tahoma"/>
            <family val="2"/>
          </rPr>
          <t>Fant sted i 2017.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<sst xmlns="http://schemas.openxmlformats.org/spreadsheetml/2006/main" count="776" uniqueCount="292">
  <si>
    <t xml:space="preserve">2018 NORLA-støttede forfatterreiser til utlandet </t>
  </si>
  <si>
    <t>(Midler fra Utenriksdepartementet)</t>
  </si>
  <si>
    <t>154 forfatterreiser til festivaler/arrangementer i 40 land</t>
  </si>
  <si>
    <t>(Prosjekter med flere deltagere kan ha angitt én samlet sum)</t>
  </si>
  <si>
    <t>Reisende</t>
  </si>
  <si>
    <t>Kjønn</t>
  </si>
  <si>
    <t>Anledning/destinasjon</t>
  </si>
  <si>
    <t>Land</t>
  </si>
  <si>
    <t>Genre</t>
  </si>
  <si>
    <t>Sum</t>
  </si>
  <si>
    <t>Grimstad, Lars Joachim</t>
  </si>
  <si>
    <t>M</t>
  </si>
  <si>
    <t>Istanbul Literature Festival</t>
  </si>
  <si>
    <t>Tyrkia</t>
  </si>
  <si>
    <t>BU</t>
  </si>
  <si>
    <t>Hole, Stian</t>
  </si>
  <si>
    <t>nORD nordisk litteraturfestival Helsingør - "Nattevakt"</t>
  </si>
  <si>
    <t>Danmark</t>
  </si>
  <si>
    <t>Kristin Roskifte</t>
  </si>
  <si>
    <t>K</t>
  </si>
  <si>
    <t>Bookaroo, New Delhi</t>
  </si>
  <si>
    <t>India</t>
  </si>
  <si>
    <t>Lea, Synne</t>
  </si>
  <si>
    <t>Maria Parr</t>
  </si>
  <si>
    <t>Big Book festival</t>
  </si>
  <si>
    <t>Polen</t>
  </si>
  <si>
    <t>Peers, Bobbie</t>
  </si>
  <si>
    <t>Zagreb "Wiliam Wenton"</t>
  </si>
  <si>
    <t>Kroatia</t>
  </si>
  <si>
    <t>Pettersen, Siri</t>
  </si>
  <si>
    <t>Mýrin-festivalen</t>
  </si>
  <si>
    <t>Island</t>
  </si>
  <si>
    <t>Roskifte, Kristin</t>
  </si>
  <si>
    <t>USA og Canada</t>
  </si>
  <si>
    <t xml:space="preserve">Svingen, Arne </t>
  </si>
  <si>
    <t>Tbilisi</t>
  </si>
  <si>
    <t>Georgia</t>
  </si>
  <si>
    <t>Ahmadi, Farida</t>
  </si>
  <si>
    <t xml:space="preserve">Oppsetning av "Silent Screams" </t>
  </si>
  <si>
    <t>Japan</t>
  </si>
  <si>
    <t>Sakprosa</t>
  </si>
  <si>
    <t>Berge, Bjørn</t>
  </si>
  <si>
    <t>Leipziger Buchmesse</t>
  </si>
  <si>
    <t>Tyskland</t>
  </si>
  <si>
    <t>York Festival of Ideas</t>
  </si>
  <si>
    <t>UK</t>
  </si>
  <si>
    <t>Edinburgh International Book Festival Programme</t>
  </si>
  <si>
    <t>Dahlsveen, Heidi</t>
  </si>
  <si>
    <t>Cultural Pro, Roma</t>
  </si>
  <si>
    <t>Italia</t>
  </si>
  <si>
    <t>Endsjø, Dag Øystein</t>
  </si>
  <si>
    <t>Kerala Literature Festival</t>
  </si>
  <si>
    <t>Engdal, Eskil</t>
  </si>
  <si>
    <t>Byron Bay Writers Festival</t>
  </si>
  <si>
    <t>Australia</t>
  </si>
  <si>
    <t>Fatland, Erika</t>
  </si>
  <si>
    <t>Incroci di civiltà festival, Venezia</t>
  </si>
  <si>
    <t>Furuseth, Sissel</t>
  </si>
  <si>
    <t>Den litterære kritik - karate eller kamp, Schæffergården</t>
  </si>
  <si>
    <t>Greipsland, Torbjørn</t>
  </si>
  <si>
    <t>7-lag stevne, Minnesota</t>
  </si>
  <si>
    <t>USA</t>
  </si>
  <si>
    <t>Herz, Nancy</t>
  </si>
  <si>
    <t>Unge lovende i Schæffergården</t>
  </si>
  <si>
    <t>Kagge, Erling</t>
  </si>
  <si>
    <t>Hay Festival, Cartagena and Medellin</t>
  </si>
  <si>
    <t>Colombia</t>
  </si>
  <si>
    <t>Loe, Erlend</t>
  </si>
  <si>
    <t>Den røde sofa, Københavns hovedbibliotek</t>
  </si>
  <si>
    <t>Mohr, Bernhard</t>
  </si>
  <si>
    <t>Tbilisi International Book Fair</t>
  </si>
  <si>
    <t>Norheim, Marta</t>
  </si>
  <si>
    <t>Seierstad, Åsne</t>
  </si>
  <si>
    <t>Cheltenham Literature Festival</t>
  </si>
  <si>
    <t>Intervju med New New Journalism, NY</t>
  </si>
  <si>
    <t>Skjeseth, Alf</t>
  </si>
  <si>
    <t>Seminar om "Nordens Casablanca", Stockholm</t>
  </si>
  <si>
    <t>Sverige</t>
  </si>
  <si>
    <t>Srour, Sofia</t>
  </si>
  <si>
    <t>Strøksnes, Morten</t>
  </si>
  <si>
    <t xml:space="preserve">Festival I Boreali Milan </t>
  </si>
  <si>
    <t>Støkken Dahl, Ellen</t>
  </si>
  <si>
    <t>Bay Area Book Festival, San Francisco</t>
  </si>
  <si>
    <t xml:space="preserve">Svendsen, Lars Fr. H. </t>
  </si>
  <si>
    <t>Sa(n)jam knjige u Istri bokfestival</t>
  </si>
  <si>
    <t>Sæter, Kjetil</t>
  </si>
  <si>
    <t xml:space="preserve">Byron Bay Writers Festival </t>
  </si>
  <si>
    <t>Witoszek, Nina</t>
  </si>
  <si>
    <t>Lansering av "Verdens beste land"</t>
  </si>
  <si>
    <t>Woon, Long Litt</t>
  </si>
  <si>
    <t>"Om sopp og sorg"</t>
  </si>
  <si>
    <t>Finland</t>
  </si>
  <si>
    <t>Øverås, Tor Eystein</t>
  </si>
  <si>
    <t>Die Ostsee lesen</t>
  </si>
  <si>
    <t>Åsne Seierstad</t>
  </si>
  <si>
    <t>Hay Festival of Literature and the Arts</t>
  </si>
  <si>
    <t>Aubert, Marie</t>
  </si>
  <si>
    <t>Skjønn</t>
  </si>
  <si>
    <t>Bildøen, Brit</t>
  </si>
  <si>
    <t>New Literature from Europe, New York</t>
  </si>
  <si>
    <t>Bugge, Mikkel</t>
  </si>
  <si>
    <t>Short Story Conference, Lisboa</t>
  </si>
  <si>
    <t>Portugal</t>
  </si>
  <si>
    <t xml:space="preserve">Bugge, Mikkel </t>
  </si>
  <si>
    <t>Norsk temanummer av magasinet "Inostrannaja literatura"</t>
  </si>
  <si>
    <t>Russland</t>
  </si>
  <si>
    <t>Christensen, Lars Saabye</t>
  </si>
  <si>
    <t>Joseph Conrad Literary Festival</t>
  </si>
  <si>
    <t>Gulliksen, Geir</t>
  </si>
  <si>
    <t>Edinburgh International Book Festival</t>
  </si>
  <si>
    <t>Harstad, Johan</t>
  </si>
  <si>
    <t>Border Kitchen, Passa Porta</t>
  </si>
  <si>
    <t>Nederland og Belgia</t>
  </si>
  <si>
    <t>Haugland, Tormod</t>
  </si>
  <si>
    <t>Løves Bogcafé, Århus</t>
  </si>
  <si>
    <t>Henriksen, Levi</t>
  </si>
  <si>
    <t>Prisutdeling, Mantova</t>
  </si>
  <si>
    <t>Hjorth, Vigdis</t>
  </si>
  <si>
    <t>Samtale med Susanne Brøgger i Schæffergården</t>
  </si>
  <si>
    <t>Horgar, Fartein</t>
  </si>
  <si>
    <t>Program Tranquebar boghandel mm "I slaktemåneden"</t>
  </si>
  <si>
    <t>Copenhagen Book Fair</t>
  </si>
  <si>
    <t>Møte i Norsk forening Costa del Sol</t>
  </si>
  <si>
    <t>Spania</t>
  </si>
  <si>
    <t>Houm, Nicolai</t>
  </si>
  <si>
    <t>Manchester Literary Festival</t>
  </si>
  <si>
    <t>Hval, Jenny</t>
  </si>
  <si>
    <t>Lansering "Perlebryggeriet"</t>
  </si>
  <si>
    <t>Høier, Ida Hegazi</t>
  </si>
  <si>
    <t>Budapest International Book Festival</t>
  </si>
  <si>
    <t>Ungarn</t>
  </si>
  <si>
    <t>Høvring, Mona</t>
  </si>
  <si>
    <t>Isakstuen, Monica</t>
  </si>
  <si>
    <t>Jacobsen, Roy</t>
  </si>
  <si>
    <t>Margó Festival of Literature</t>
  </si>
  <si>
    <t>Knausgård, Karl Ove</t>
  </si>
  <si>
    <t>Auckland Writers' Festival</t>
  </si>
  <si>
    <t>New Zealand</t>
  </si>
  <si>
    <t>Lansering "My Struggle 6"</t>
  </si>
  <si>
    <t>Korizinsky, Roskva</t>
  </si>
  <si>
    <t>Kristensen, Monica</t>
  </si>
  <si>
    <t xml:space="preserve">Oversetterworkshop, Nordkolleg Rendsburg </t>
  </si>
  <si>
    <t>Kveine, Yngve</t>
  </si>
  <si>
    <t>Lansering "Lyden av asfalt"</t>
  </si>
  <si>
    <t>Serbia</t>
  </si>
  <si>
    <t>Lenth, Lars</t>
  </si>
  <si>
    <t>Guest of Honours of Frankfurt, Tbilisi</t>
  </si>
  <si>
    <t>Lund, Inger Wold</t>
  </si>
  <si>
    <t>"Lyse netter"</t>
  </si>
  <si>
    <t>Frankrike</t>
  </si>
  <si>
    <t>Lunde, Maja</t>
  </si>
  <si>
    <t>Non-fiction Moskva</t>
  </si>
  <si>
    <t>Gutun Zuria, Bilbao International Literature Festival</t>
  </si>
  <si>
    <t>Berlin International Literature Festival</t>
  </si>
  <si>
    <t>Lunde. Maja</t>
  </si>
  <si>
    <t>Mantova Literary Festival</t>
  </si>
  <si>
    <t>Lykke, Nina</t>
  </si>
  <si>
    <t>Moro, Gabriel</t>
  </si>
  <si>
    <t>“Giuseppe Acerbi” Literary Prize, Mantova</t>
  </si>
  <si>
    <t>Mytting, Lars</t>
  </si>
  <si>
    <t>Nor-Hansen, Henrik</t>
  </si>
  <si>
    <t>Hotel Carmel Nordic Readings Aarhus</t>
  </si>
  <si>
    <t>Pedersen, Gine Cornelia</t>
  </si>
  <si>
    <t>Lansering "Null"</t>
  </si>
  <si>
    <t>Poppy, Edy</t>
  </si>
  <si>
    <t>Irish Writers' Centre</t>
  </si>
  <si>
    <t>Irland</t>
  </si>
  <si>
    <t>Lansering "Anatomi, monotoni"</t>
  </si>
  <si>
    <t>Rishøi, Ingvild</t>
  </si>
  <si>
    <t>Lansering "Vinternoveller"</t>
  </si>
  <si>
    <t>Rorgemoen, Kjersti</t>
  </si>
  <si>
    <t>Vild med ord, Århus</t>
  </si>
  <si>
    <t>Shakar, Zeshan</t>
  </si>
  <si>
    <t>Europäisches Festival des Debütromans, Kiel</t>
  </si>
  <si>
    <t>Skoglund, Tommy</t>
  </si>
  <si>
    <t>Løves Bogcafé. Århus</t>
  </si>
  <si>
    <t>Solstad, Dag</t>
  </si>
  <si>
    <t>Paris</t>
  </si>
  <si>
    <t xml:space="preserve">Incroci di civiltà festival, Venezia </t>
  </si>
  <si>
    <t>Pen World Voices, New York</t>
  </si>
  <si>
    <t xml:space="preserve">Steinholm, Monica </t>
  </si>
  <si>
    <t>Stockholm</t>
  </si>
  <si>
    <t>Stien, Laila</t>
  </si>
  <si>
    <t>Storholmen, Ingrid</t>
  </si>
  <si>
    <t>The Independent Air Literary Seminar</t>
  </si>
  <si>
    <t>Sunde, Ole Robert</t>
  </si>
  <si>
    <t>5th European Literary Walk, Athens</t>
  </si>
  <si>
    <t>Hellas</t>
  </si>
  <si>
    <t>Szentivanyi, Nora</t>
  </si>
  <si>
    <t>Tiller, Carl Frode</t>
  </si>
  <si>
    <t>Filit Iasi</t>
  </si>
  <si>
    <t>Romania</t>
  </si>
  <si>
    <t>Ullmann, Linn</t>
  </si>
  <si>
    <t>Svenska Institutet</t>
  </si>
  <si>
    <t>Ørstavik, Hanne</t>
  </si>
  <si>
    <t>Lansering "Kjærlighet"</t>
  </si>
  <si>
    <t>Øyehaug, Gunnhild</t>
  </si>
  <si>
    <t>Belgia</t>
  </si>
  <si>
    <t>Iunker, Finn</t>
  </si>
  <si>
    <t>Galata Perform, Istanbul</t>
  </si>
  <si>
    <t>Skjønn-Dramatikk</t>
  </si>
  <si>
    <t>Lansering to skuespill</t>
  </si>
  <si>
    <t>Dahl, Kjell Ola</t>
  </si>
  <si>
    <t>Times Literature Festival, Delhi</t>
  </si>
  <si>
    <t>Skjønn-Krim</t>
  </si>
  <si>
    <t>Bristol Crimefest</t>
  </si>
  <si>
    <t>Newcastle Noir</t>
  </si>
  <si>
    <r>
      <t>Damhaug, Torkil</t>
    </r>
    <r>
      <rPr>
        <sz val="11"/>
        <color theme="1"/>
        <rFont val="Calibri"/>
        <family val="2"/>
        <scheme val="minor"/>
      </rPr>
      <t/>
    </r>
  </si>
  <si>
    <t>Bransjemøte Nordic Spring Festival, Montreal</t>
  </si>
  <si>
    <t>Canada</t>
  </si>
  <si>
    <t>Damhaug, Torkil</t>
  </si>
  <si>
    <t>Granite Noir, Aberdeen</t>
  </si>
  <si>
    <t>Enger, Thomas</t>
  </si>
  <si>
    <t>Dark Nights Dark Deeds - Death in Grantown</t>
  </si>
  <si>
    <t>Horst,  Jørn Lier</t>
  </si>
  <si>
    <t>Poznan Crime Story Festival</t>
  </si>
  <si>
    <t>Horst, Jørn Lier</t>
  </si>
  <si>
    <t>Quais du Polar, Lyon</t>
  </si>
  <si>
    <t>Mehlum, Jan</t>
  </si>
  <si>
    <t>Lange Nacht der Literatur, Hamburg</t>
  </si>
  <si>
    <t>Nesbø, Jo</t>
  </si>
  <si>
    <t>Slovenia</t>
  </si>
  <si>
    <t>Staalesen, Gunnar</t>
  </si>
  <si>
    <t>Festival International de Géographie - ADFIG</t>
  </si>
  <si>
    <t>Regards Noir Festival, Niort</t>
  </si>
  <si>
    <t>Sveen, Gard</t>
  </si>
  <si>
    <t>Krimfestival i Centro Studi Italo-Norvegese a Tolfa</t>
  </si>
  <si>
    <t>Kantonsbiblioteket Baselland</t>
  </si>
  <si>
    <t>Sveits</t>
  </si>
  <si>
    <t>Aasprong, Monica</t>
  </si>
  <si>
    <t>Guangzhou</t>
  </si>
  <si>
    <t>Kina</t>
  </si>
  <si>
    <t>Skjønn-Poesi</t>
  </si>
  <si>
    <t>Berge, Gunnar</t>
  </si>
  <si>
    <t>Concreta Festapoesia, Roma</t>
  </si>
  <si>
    <t>Bergsvåg, Henning</t>
  </si>
  <si>
    <t>Festival internacional de Poesía de Pereira</t>
  </si>
  <si>
    <t>The New York Poetry Festival og Berl's Poetry Shop, New York</t>
  </si>
  <si>
    <t>Blom, Kirsti</t>
  </si>
  <si>
    <t>Curtea de Arges Poetry Nights</t>
  </si>
  <si>
    <t>Claussen, Morten</t>
  </si>
  <si>
    <t>Hagen, Fredrik</t>
  </si>
  <si>
    <t>Halnes, Geir</t>
  </si>
  <si>
    <t>Kistrech International Poetry Festival</t>
  </si>
  <si>
    <t>Kenya</t>
  </si>
  <si>
    <t>Hatløy, Kjartan</t>
  </si>
  <si>
    <t>also Haus der Poesi, Berlin, Lesung/Film</t>
  </si>
  <si>
    <t>Hjemås, Rune F</t>
  </si>
  <si>
    <t>Jægtnes, Hilde Susan</t>
  </si>
  <si>
    <t>Ideogramma Poetry Festival</t>
  </si>
  <si>
    <t>Kypros</t>
  </si>
  <si>
    <t>The New York Poetry Festival og Berl's Poetry Shop</t>
  </si>
  <si>
    <t>Kittelsen, Erling</t>
  </si>
  <si>
    <t>Arts Festival Yi, Ternopil</t>
  </si>
  <si>
    <t>Ukraina</t>
  </si>
  <si>
    <t>Klyve, Odveig</t>
  </si>
  <si>
    <t>lll Edition International Poetry Festival Benidorm</t>
  </si>
  <si>
    <t>Langeland, Morten</t>
  </si>
  <si>
    <t>Langeland, Norten</t>
  </si>
  <si>
    <t>Struga Poetry Nights</t>
  </si>
  <si>
    <t>Makedonia</t>
  </si>
  <si>
    <t>Leirstang, Amalie Kåsin</t>
  </si>
  <si>
    <t>Lothe, Ingvild</t>
  </si>
  <si>
    <t>Nordiske poesidage, Århus</t>
  </si>
  <si>
    <t>Lyd + Litteratur Festival, Århus</t>
  </si>
  <si>
    <t>Mortensen, Audun</t>
  </si>
  <si>
    <t>Opstad, Steinar</t>
  </si>
  <si>
    <t>Druskininkai Poetic Fall</t>
  </si>
  <si>
    <t>Litauen</t>
  </si>
  <si>
    <t>Osazuwa, Evelyn Rasmussen</t>
  </si>
  <si>
    <t>FLUP, Rio de Janeiro</t>
  </si>
  <si>
    <t>Brasil</t>
  </si>
  <si>
    <t>Europa in versi</t>
  </si>
  <si>
    <t>Ritland, John Ståle</t>
  </si>
  <si>
    <t>European Poetry Festival: The European Camarace</t>
  </si>
  <si>
    <t>Ruset, Endre</t>
  </si>
  <si>
    <t>Rzadkowska, Joanna</t>
  </si>
  <si>
    <t>Samuelsen, Mathias</t>
  </si>
  <si>
    <t>Wardenær, Torild</t>
  </si>
  <si>
    <t>34 Festival International de la Poésie, Trois Rivières</t>
  </si>
  <si>
    <t>Ødegård, Knut</t>
  </si>
  <si>
    <t>International Jan Smrek Festival – PEN Poetry Festival</t>
  </si>
  <si>
    <t>Slovakia</t>
  </si>
  <si>
    <t>Hellesund, Kristian</t>
  </si>
  <si>
    <t>Hellesund til FRAME Prague Comics Art Festival</t>
  </si>
  <si>
    <t>Tsjekkia</t>
  </si>
  <si>
    <t>Skjønn-Tegneserier</t>
  </si>
  <si>
    <t>Holtestaul, Espen</t>
  </si>
  <si>
    <t>Greifswald</t>
  </si>
  <si>
    <t>Krogh-Sørensen, Kristian</t>
  </si>
  <si>
    <t>Kvammen, Anders</t>
  </si>
  <si>
    <t>St. Petersburg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</si>
</sst>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 * #,##0_ ;_ * \-#,##0_ ;_ * &quot;-&quot;??_ ;_ @_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2" applyFont="1"/>
    <xf numFmtId="164" fontId="0" fillId="0" borderId="0" xfId="1" applyNumberFormat="1" applyFont="1"/>
    <xf numFmtId="0" fontId="3" fillId="0" borderId="0" xfId="0" applyFont="1"/>
    <xf numFmtId="0" fontId="3" fillId="0" borderId="0" xfId="2" applyFont="1"/>
    <xf numFmtId="164" fontId="3" fillId="0" borderId="0" xfId="1" applyNumberFormat="1" applyFont="1"/>
    <xf numFmtId="0" fontId="4" fillId="2" borderId="0" xfId="2" applyFont="1" applyFill="1"/>
    <xf numFmtId="0" fontId="4" fillId="3" borderId="0" xfId="2" applyFont="1" applyFill="1"/>
    <xf numFmtId="164" fontId="4" fillId="3" borderId="0" xfId="1" applyNumberFormat="1" applyFont="1" applyFill="1"/>
    <xf numFmtId="0" fontId="5" fillId="0" borderId="0" xfId="0" applyFont="1"/>
    <xf numFmtId="0" fontId="6" fillId="4" borderId="0" xfId="0" applyFont="1" applyFill="1"/>
    <xf numFmtId="0" fontId="5" fillId="4" borderId="0" xfId="0" applyFont="1" applyFill="1"/>
    <xf numFmtId="164" fontId="5" fillId="4" borderId="0" xfId="1" applyNumberFormat="1" applyFont="1" applyFill="1"/>
    <xf numFmtId="0" fontId="6" fillId="0" borderId="0" xfId="0" applyFont="1"/>
    <xf numFmtId="164" fontId="7" fillId="0" borderId="0" xfId="0" applyNumberFormat="1" applyFont="1"/>
    <xf numFmtId="164" fontId="0" fillId="0" borderId="0" xfId="0" applyNumberFormat="1"/>
  </cellXfs>
  <cellStyles count="3">
    <cellStyle name="Komma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162"/>
  <sheetViews>
    <sheetView tabSelected="1" workbookViewId="0">
      <selection sqref="A1:XFD1048576"/>
    </sheetView>
  </sheetViews>
  <sheetFormatPr baseColWidth="10" defaultRowHeight="15" x14ac:dyDescent="0.25"/>
  <cols>
    <col min="1" max="1" width="5.42578125" customWidth="1"/>
    <col min="2" max="2" width="23.5703125" customWidth="1"/>
    <col min="3" max="3" width="8.5703125" customWidth="1"/>
    <col min="4" max="4" width="46.7109375" customWidth="1"/>
    <col min="5" max="5" width="20.42578125" customWidth="1"/>
    <col min="6" max="6" width="15.7109375" customWidth="1"/>
    <col min="7" max="7" width="12.85546875" customWidth="1"/>
  </cols>
  <sheetData>
    <row r="1" spans="1:7" ht="15.75" x14ac:dyDescent="0.25">
      <c r="B1" s="1" t="s">
        <v>0</v>
      </c>
      <c r="G1" s="2"/>
    </row>
    <row r="2" spans="1:7" ht="15.75" x14ac:dyDescent="0.25">
      <c r="B2" s="1" t="s">
        <v>1</v>
      </c>
      <c r="G2" s="2"/>
    </row>
    <row r="3" spans="1:7" ht="15.75" x14ac:dyDescent="0.25">
      <c r="B3" s="1"/>
      <c r="G3" s="2"/>
    </row>
    <row r="4" spans="1:7" ht="15.75" x14ac:dyDescent="0.25">
      <c r="B4" s="1" t="s">
        <v>2</v>
      </c>
      <c r="G4" s="2"/>
    </row>
    <row r="5" spans="1:7" s="3" customFormat="1" ht="12" x14ac:dyDescent="0.2">
      <c r="B5" s="4" t="s">
        <v>3</v>
      </c>
      <c r="G5" s="5"/>
    </row>
    <row r="6" spans="1:7" x14ac:dyDescent="0.25">
      <c r="G6" s="2"/>
    </row>
    <row r="7" spans="1:7" x14ac:dyDescent="0.25">
      <c r="A7" s="6"/>
      <c r="B7" s="7" t="s">
        <v>4</v>
      </c>
      <c r="C7" s="7" t="s">
        <v>5</v>
      </c>
      <c r="D7" s="7" t="s">
        <v>6</v>
      </c>
      <c r="E7" s="7" t="s">
        <v>7</v>
      </c>
      <c r="F7" s="7" t="s">
        <v>8</v>
      </c>
      <c r="G7" s="8" t="s">
        <v>9</v>
      </c>
    </row>
    <row r="8" spans="1:7" s="13" customFormat="1" ht="14.1" customHeight="1" x14ac:dyDescent="0.2">
      <c r="A8" s="9">
        <v>1</v>
      </c>
      <c r="B8" s="10" t="s">
        <v>10</v>
      </c>
      <c r="C8" s="11" t="s">
        <v>11</v>
      </c>
      <c r="D8" s="11" t="s">
        <v>12</v>
      </c>
      <c r="E8" s="11" t="s">
        <v>13</v>
      </c>
      <c r="F8" s="11" t="s">
        <v>14</v>
      </c>
      <c r="G8" s="12">
        <v>3442</v>
      </c>
    </row>
    <row r="9" spans="1:7" s="13" customFormat="1" ht="14.1" customHeight="1" x14ac:dyDescent="0.2">
      <c r="A9" s="9">
        <v>2</v>
      </c>
      <c r="B9" s="10" t="s">
        <v>15</v>
      </c>
      <c r="C9" s="11" t="s">
        <v>11</v>
      </c>
      <c r="D9" s="11" t="s">
        <v>16</v>
      </c>
      <c r="E9" s="11" t="s">
        <v>17</v>
      </c>
      <c r="F9" s="11" t="s">
        <v>14</v>
      </c>
      <c r="G9" s="12"/>
    </row>
    <row r="10" spans="1:7" s="13" customFormat="1" ht="14.1" customHeight="1" x14ac:dyDescent="0.2">
      <c r="A10" s="9">
        <v>3</v>
      </c>
      <c r="B10" s="10" t="s">
        <v>18</v>
      </c>
      <c r="C10" s="11" t="s">
        <v>19</v>
      </c>
      <c r="D10" s="11" t="s">
        <v>20</v>
      </c>
      <c r="E10" s="11" t="s">
        <v>21</v>
      </c>
      <c r="F10" s="11" t="s">
        <v>14</v>
      </c>
      <c r="G10" s="12">
        <v>10004</v>
      </c>
    </row>
    <row r="11" spans="1:7" s="13" customFormat="1" ht="14.1" customHeight="1" x14ac:dyDescent="0.2">
      <c r="A11" s="9">
        <v>4</v>
      </c>
      <c r="B11" s="10" t="s">
        <v>22</v>
      </c>
      <c r="C11" s="11" t="s">
        <v>19</v>
      </c>
      <c r="D11" s="11"/>
      <c r="E11" s="11" t="s">
        <v>17</v>
      </c>
      <c r="F11" s="11" t="s">
        <v>14</v>
      </c>
      <c r="G11" s="12">
        <v>3400</v>
      </c>
    </row>
    <row r="12" spans="1:7" s="13" customFormat="1" ht="14.1" customHeight="1" x14ac:dyDescent="0.2">
      <c r="A12" s="9">
        <v>5</v>
      </c>
      <c r="B12" s="10" t="s">
        <v>23</v>
      </c>
      <c r="C12" s="11" t="s">
        <v>19</v>
      </c>
      <c r="D12" s="11" t="s">
        <v>24</v>
      </c>
      <c r="E12" s="11" t="s">
        <v>25</v>
      </c>
      <c r="F12" s="11" t="s">
        <v>14</v>
      </c>
      <c r="G12" s="12">
        <v>1429</v>
      </c>
    </row>
    <row r="13" spans="1:7" s="13" customFormat="1" ht="14.1" customHeight="1" x14ac:dyDescent="0.2">
      <c r="A13" s="9">
        <v>6</v>
      </c>
      <c r="B13" s="10" t="s">
        <v>26</v>
      </c>
      <c r="C13" s="11" t="s">
        <v>11</v>
      </c>
      <c r="D13" s="11" t="s">
        <v>27</v>
      </c>
      <c r="E13" s="11" t="s">
        <v>28</v>
      </c>
      <c r="F13" s="11" t="s">
        <v>14</v>
      </c>
      <c r="G13" s="12">
        <v>2000</v>
      </c>
    </row>
    <row r="14" spans="1:7" s="13" customFormat="1" ht="14.1" customHeight="1" x14ac:dyDescent="0.2">
      <c r="A14" s="9">
        <v>7</v>
      </c>
      <c r="B14" s="10" t="s">
        <v>29</v>
      </c>
      <c r="C14" s="11" t="s">
        <v>19</v>
      </c>
      <c r="D14" s="11" t="s">
        <v>30</v>
      </c>
      <c r="E14" s="11" t="s">
        <v>31</v>
      </c>
      <c r="F14" s="11" t="s">
        <v>14</v>
      </c>
      <c r="G14" s="12">
        <v>2962</v>
      </c>
    </row>
    <row r="15" spans="1:7" s="13" customFormat="1" ht="14.1" customHeight="1" x14ac:dyDescent="0.2">
      <c r="A15" s="9">
        <v>8</v>
      </c>
      <c r="B15" s="10" t="s">
        <v>32</v>
      </c>
      <c r="C15" s="11" t="s">
        <v>19</v>
      </c>
      <c r="D15" s="11"/>
      <c r="E15" s="11" t="s">
        <v>33</v>
      </c>
      <c r="F15" s="11" t="s">
        <v>14</v>
      </c>
      <c r="G15" s="12">
        <v>7116</v>
      </c>
    </row>
    <row r="16" spans="1:7" s="13" customFormat="1" ht="14.1" customHeight="1" x14ac:dyDescent="0.2">
      <c r="A16" s="9">
        <v>9</v>
      </c>
      <c r="B16" s="10" t="s">
        <v>34</v>
      </c>
      <c r="C16" s="11" t="s">
        <v>11</v>
      </c>
      <c r="D16" s="11" t="s">
        <v>35</v>
      </c>
      <c r="E16" s="11" t="s">
        <v>36</v>
      </c>
      <c r="F16" s="11" t="s">
        <v>14</v>
      </c>
      <c r="G16" s="12">
        <f>2946+715</f>
        <v>3661</v>
      </c>
    </row>
    <row r="17" spans="1:7" s="13" customFormat="1" ht="14.1" customHeight="1" x14ac:dyDescent="0.2">
      <c r="A17" s="9">
        <v>10</v>
      </c>
      <c r="B17" s="10" t="s">
        <v>37</v>
      </c>
      <c r="C17" s="11" t="s">
        <v>19</v>
      </c>
      <c r="D17" s="11" t="s">
        <v>38</v>
      </c>
      <c r="E17" s="11" t="s">
        <v>39</v>
      </c>
      <c r="F17" s="11" t="s">
        <v>40</v>
      </c>
      <c r="G17" s="12">
        <v>13235</v>
      </c>
    </row>
    <row r="18" spans="1:7" s="13" customFormat="1" ht="14.1" customHeight="1" x14ac:dyDescent="0.2">
      <c r="A18" s="9">
        <v>11</v>
      </c>
      <c r="B18" s="10" t="s">
        <v>41</v>
      </c>
      <c r="C18" s="11" t="s">
        <v>11</v>
      </c>
      <c r="D18" s="11" t="s">
        <v>42</v>
      </c>
      <c r="E18" s="11" t="s">
        <v>43</v>
      </c>
      <c r="F18" s="11" t="s">
        <v>40</v>
      </c>
      <c r="G18" s="12">
        <v>6626</v>
      </c>
    </row>
    <row r="19" spans="1:7" s="13" customFormat="1" ht="14.1" customHeight="1" x14ac:dyDescent="0.2">
      <c r="A19" s="9">
        <v>12</v>
      </c>
      <c r="B19" s="10" t="s">
        <v>41</v>
      </c>
      <c r="C19" s="11" t="s">
        <v>11</v>
      </c>
      <c r="D19" s="11" t="s">
        <v>44</v>
      </c>
      <c r="E19" s="11" t="s">
        <v>45</v>
      </c>
      <c r="F19" s="11" t="s">
        <v>40</v>
      </c>
      <c r="G19" s="12">
        <v>2489</v>
      </c>
    </row>
    <row r="20" spans="1:7" s="13" customFormat="1" ht="14.1" customHeight="1" x14ac:dyDescent="0.2">
      <c r="A20" s="9">
        <v>13</v>
      </c>
      <c r="B20" s="10" t="s">
        <v>41</v>
      </c>
      <c r="C20" s="11" t="s">
        <v>11</v>
      </c>
      <c r="D20" s="11" t="s">
        <v>46</v>
      </c>
      <c r="E20" s="11" t="s">
        <v>45</v>
      </c>
      <c r="F20" s="11" t="s">
        <v>40</v>
      </c>
      <c r="G20" s="12">
        <v>3016</v>
      </c>
    </row>
    <row r="21" spans="1:7" s="13" customFormat="1" ht="14.1" customHeight="1" x14ac:dyDescent="0.2">
      <c r="A21" s="9">
        <v>14</v>
      </c>
      <c r="B21" s="10" t="s">
        <v>47</v>
      </c>
      <c r="C21" s="11" t="s">
        <v>19</v>
      </c>
      <c r="D21" s="11" t="s">
        <v>48</v>
      </c>
      <c r="E21" s="11" t="s">
        <v>49</v>
      </c>
      <c r="F21" s="11" t="s">
        <v>40</v>
      </c>
      <c r="G21" s="12">
        <v>4024</v>
      </c>
    </row>
    <row r="22" spans="1:7" s="13" customFormat="1" ht="14.1" customHeight="1" x14ac:dyDescent="0.2">
      <c r="A22" s="9">
        <v>15</v>
      </c>
      <c r="B22" s="10" t="s">
        <v>50</v>
      </c>
      <c r="C22" s="11" t="s">
        <v>11</v>
      </c>
      <c r="D22" s="11" t="s">
        <v>51</v>
      </c>
      <c r="E22" s="11" t="s">
        <v>21</v>
      </c>
      <c r="F22" s="11" t="s">
        <v>40</v>
      </c>
      <c r="G22" s="12">
        <v>7689</v>
      </c>
    </row>
    <row r="23" spans="1:7" s="13" customFormat="1" ht="14.1" customHeight="1" x14ac:dyDescent="0.2">
      <c r="A23" s="9">
        <v>16</v>
      </c>
      <c r="B23" s="10" t="s">
        <v>52</v>
      </c>
      <c r="C23" s="11" t="s">
        <v>11</v>
      </c>
      <c r="D23" s="11" t="s">
        <v>53</v>
      </c>
      <c r="E23" s="11" t="s">
        <v>54</v>
      </c>
      <c r="F23" s="11" t="s">
        <v>40</v>
      </c>
      <c r="G23" s="12">
        <v>24537</v>
      </c>
    </row>
    <row r="24" spans="1:7" s="13" customFormat="1" ht="14.1" customHeight="1" x14ac:dyDescent="0.2">
      <c r="A24" s="9">
        <v>17</v>
      </c>
      <c r="B24" s="10" t="s">
        <v>55</v>
      </c>
      <c r="C24" s="11" t="s">
        <v>19</v>
      </c>
      <c r="D24" s="11" t="s">
        <v>56</v>
      </c>
      <c r="E24" s="11" t="s">
        <v>49</v>
      </c>
      <c r="F24" s="11" t="s">
        <v>40</v>
      </c>
      <c r="G24" s="12">
        <v>5727</v>
      </c>
    </row>
    <row r="25" spans="1:7" s="13" customFormat="1" ht="14.1" customHeight="1" x14ac:dyDescent="0.2">
      <c r="A25" s="9">
        <v>18</v>
      </c>
      <c r="B25" s="10" t="s">
        <v>57</v>
      </c>
      <c r="C25" s="11" t="s">
        <v>19</v>
      </c>
      <c r="D25" s="11" t="s">
        <v>58</v>
      </c>
      <c r="E25" s="11" t="s">
        <v>17</v>
      </c>
      <c r="F25" s="11" t="s">
        <v>40</v>
      </c>
      <c r="G25" s="12">
        <v>4574</v>
      </c>
    </row>
    <row r="26" spans="1:7" s="13" customFormat="1" ht="14.1" customHeight="1" x14ac:dyDescent="0.2">
      <c r="A26" s="9">
        <v>19</v>
      </c>
      <c r="B26" s="10" t="s">
        <v>59</v>
      </c>
      <c r="C26" s="11" t="s">
        <v>11</v>
      </c>
      <c r="D26" s="11" t="s">
        <v>60</v>
      </c>
      <c r="E26" s="11" t="s">
        <v>61</v>
      </c>
      <c r="F26" s="11" t="s">
        <v>40</v>
      </c>
      <c r="G26" s="12">
        <v>6000</v>
      </c>
    </row>
    <row r="27" spans="1:7" s="13" customFormat="1" ht="14.1" customHeight="1" x14ac:dyDescent="0.2">
      <c r="A27" s="9">
        <v>20</v>
      </c>
      <c r="B27" s="10" t="s">
        <v>62</v>
      </c>
      <c r="C27" s="11" t="s">
        <v>19</v>
      </c>
      <c r="D27" s="11" t="s">
        <v>63</v>
      </c>
      <c r="E27" s="11" t="s">
        <v>17</v>
      </c>
      <c r="F27" s="11" t="s">
        <v>40</v>
      </c>
      <c r="G27" s="12"/>
    </row>
    <row r="28" spans="1:7" s="13" customFormat="1" ht="14.1" customHeight="1" x14ac:dyDescent="0.2">
      <c r="A28" s="9">
        <v>21</v>
      </c>
      <c r="B28" s="10" t="s">
        <v>64</v>
      </c>
      <c r="C28" s="11" t="s">
        <v>11</v>
      </c>
      <c r="D28" s="11" t="s">
        <v>65</v>
      </c>
      <c r="E28" s="11" t="s">
        <v>66</v>
      </c>
      <c r="F28" s="11" t="s">
        <v>40</v>
      </c>
      <c r="G28" s="12">
        <v>16463</v>
      </c>
    </row>
    <row r="29" spans="1:7" s="13" customFormat="1" ht="14.1" customHeight="1" x14ac:dyDescent="0.2">
      <c r="A29" s="9">
        <v>22</v>
      </c>
      <c r="B29" s="10" t="s">
        <v>67</v>
      </c>
      <c r="C29" s="11" t="s">
        <v>11</v>
      </c>
      <c r="D29" s="11" t="s">
        <v>68</v>
      </c>
      <c r="E29" s="11" t="s">
        <v>17</v>
      </c>
      <c r="F29" s="11" t="s">
        <v>40</v>
      </c>
      <c r="G29" s="12">
        <v>4336</v>
      </c>
    </row>
    <row r="30" spans="1:7" s="13" customFormat="1" ht="14.1" customHeight="1" x14ac:dyDescent="0.2">
      <c r="A30" s="9">
        <v>23</v>
      </c>
      <c r="B30" s="10" t="s">
        <v>69</v>
      </c>
      <c r="C30" s="11" t="s">
        <v>11</v>
      </c>
      <c r="D30" s="11" t="s">
        <v>70</v>
      </c>
      <c r="E30" s="11" t="s">
        <v>36</v>
      </c>
      <c r="F30" s="11" t="s">
        <v>40</v>
      </c>
      <c r="G30" s="12">
        <v>3034</v>
      </c>
    </row>
    <row r="31" spans="1:7" s="13" customFormat="1" ht="14.1" customHeight="1" x14ac:dyDescent="0.2">
      <c r="A31" s="9">
        <v>24</v>
      </c>
      <c r="B31" s="10" t="s">
        <v>71</v>
      </c>
      <c r="C31" s="11" t="s">
        <v>19</v>
      </c>
      <c r="D31" s="11" t="s">
        <v>58</v>
      </c>
      <c r="E31" s="11" t="s">
        <v>17</v>
      </c>
      <c r="F31" s="11" t="s">
        <v>40</v>
      </c>
      <c r="G31" s="12"/>
    </row>
    <row r="32" spans="1:7" s="13" customFormat="1" ht="14.1" customHeight="1" x14ac:dyDescent="0.2">
      <c r="A32" s="9">
        <v>25</v>
      </c>
      <c r="B32" s="10" t="s">
        <v>72</v>
      </c>
      <c r="C32" s="11" t="s">
        <v>19</v>
      </c>
      <c r="D32" s="11" t="s">
        <v>73</v>
      </c>
      <c r="E32" s="11" t="s">
        <v>45</v>
      </c>
      <c r="F32" s="11" t="s">
        <v>40</v>
      </c>
      <c r="G32" s="12">
        <v>4000</v>
      </c>
    </row>
    <row r="33" spans="1:7" s="13" customFormat="1" ht="14.1" customHeight="1" x14ac:dyDescent="0.2">
      <c r="A33" s="9">
        <v>26</v>
      </c>
      <c r="B33" s="10" t="s">
        <v>72</v>
      </c>
      <c r="C33" s="11" t="s">
        <v>19</v>
      </c>
      <c r="D33" s="11"/>
      <c r="E33" s="11" t="s">
        <v>61</v>
      </c>
      <c r="F33" s="11" t="s">
        <v>40</v>
      </c>
      <c r="G33" s="12">
        <v>10000</v>
      </c>
    </row>
    <row r="34" spans="1:7" s="13" customFormat="1" ht="14.1" customHeight="1" x14ac:dyDescent="0.2">
      <c r="A34" s="9">
        <v>27</v>
      </c>
      <c r="B34" s="10" t="s">
        <v>72</v>
      </c>
      <c r="C34" s="11" t="s">
        <v>19</v>
      </c>
      <c r="D34" s="11" t="s">
        <v>74</v>
      </c>
      <c r="E34" s="11" t="s">
        <v>61</v>
      </c>
      <c r="F34" s="11" t="s">
        <v>40</v>
      </c>
      <c r="G34" s="12">
        <v>8000</v>
      </c>
    </row>
    <row r="35" spans="1:7" s="13" customFormat="1" ht="14.1" customHeight="1" x14ac:dyDescent="0.2">
      <c r="A35" s="9">
        <v>28</v>
      </c>
      <c r="B35" s="10" t="s">
        <v>75</v>
      </c>
      <c r="C35" s="11" t="s">
        <v>11</v>
      </c>
      <c r="D35" s="11" t="s">
        <v>76</v>
      </c>
      <c r="E35" s="11" t="s">
        <v>77</v>
      </c>
      <c r="F35" s="11" t="s">
        <v>40</v>
      </c>
      <c r="G35" s="12">
        <v>2200</v>
      </c>
    </row>
    <row r="36" spans="1:7" s="13" customFormat="1" ht="14.1" customHeight="1" x14ac:dyDescent="0.2">
      <c r="A36" s="9">
        <v>29</v>
      </c>
      <c r="B36" s="10" t="s">
        <v>78</v>
      </c>
      <c r="C36" s="11" t="s">
        <v>19</v>
      </c>
      <c r="D36" s="11" t="s">
        <v>63</v>
      </c>
      <c r="E36" s="11" t="s">
        <v>17</v>
      </c>
      <c r="F36" s="11" t="s">
        <v>40</v>
      </c>
      <c r="G36" s="12"/>
    </row>
    <row r="37" spans="1:7" s="13" customFormat="1" ht="14.1" customHeight="1" x14ac:dyDescent="0.2">
      <c r="A37" s="9">
        <v>30</v>
      </c>
      <c r="B37" s="10" t="s">
        <v>79</v>
      </c>
      <c r="C37" s="11" t="s">
        <v>11</v>
      </c>
      <c r="D37" s="11" t="s">
        <v>80</v>
      </c>
      <c r="E37" s="11" t="s">
        <v>49</v>
      </c>
      <c r="F37" s="11" t="s">
        <v>40</v>
      </c>
      <c r="G37" s="12">
        <v>1411</v>
      </c>
    </row>
    <row r="38" spans="1:7" s="13" customFormat="1" ht="14.1" customHeight="1" x14ac:dyDescent="0.2">
      <c r="A38" s="9">
        <v>31</v>
      </c>
      <c r="B38" s="10" t="s">
        <v>81</v>
      </c>
      <c r="C38" s="11" t="s">
        <v>19</v>
      </c>
      <c r="D38" s="11" t="s">
        <v>82</v>
      </c>
      <c r="E38" s="11" t="s">
        <v>61</v>
      </c>
      <c r="F38" s="11" t="s">
        <v>40</v>
      </c>
      <c r="G38" s="12">
        <v>16000</v>
      </c>
    </row>
    <row r="39" spans="1:7" s="13" customFormat="1" ht="14.1" customHeight="1" x14ac:dyDescent="0.2">
      <c r="A39" s="9">
        <v>32</v>
      </c>
      <c r="B39" s="10" t="s">
        <v>83</v>
      </c>
      <c r="C39" s="11" t="s">
        <v>11</v>
      </c>
      <c r="D39" s="11" t="s">
        <v>84</v>
      </c>
      <c r="E39" s="11" t="s">
        <v>28</v>
      </c>
      <c r="F39" s="11" t="s">
        <v>40</v>
      </c>
      <c r="G39" s="12">
        <v>3150</v>
      </c>
    </row>
    <row r="40" spans="1:7" s="13" customFormat="1" ht="14.1" customHeight="1" x14ac:dyDescent="0.2">
      <c r="A40" s="9">
        <v>33</v>
      </c>
      <c r="B40" s="10" t="s">
        <v>85</v>
      </c>
      <c r="C40" s="11" t="s">
        <v>11</v>
      </c>
      <c r="D40" s="11" t="s">
        <v>86</v>
      </c>
      <c r="E40" s="11" t="s">
        <v>54</v>
      </c>
      <c r="F40" s="11" t="s">
        <v>40</v>
      </c>
      <c r="G40" s="12"/>
    </row>
    <row r="41" spans="1:7" s="13" customFormat="1" ht="14.1" customHeight="1" x14ac:dyDescent="0.2">
      <c r="A41" s="9">
        <v>34</v>
      </c>
      <c r="B41" s="10" t="s">
        <v>87</v>
      </c>
      <c r="C41" s="11" t="s">
        <v>19</v>
      </c>
      <c r="D41" s="11" t="s">
        <v>88</v>
      </c>
      <c r="E41" s="11" t="s">
        <v>25</v>
      </c>
      <c r="F41" s="11" t="s">
        <v>40</v>
      </c>
      <c r="G41" s="12">
        <v>3061</v>
      </c>
    </row>
    <row r="42" spans="1:7" s="13" customFormat="1" ht="14.1" customHeight="1" x14ac:dyDescent="0.2">
      <c r="A42" s="9">
        <v>35</v>
      </c>
      <c r="B42" s="10" t="s">
        <v>89</v>
      </c>
      <c r="C42" s="11" t="s">
        <v>19</v>
      </c>
      <c r="D42" s="11" t="s">
        <v>90</v>
      </c>
      <c r="E42" s="11" t="s">
        <v>91</v>
      </c>
      <c r="F42" s="11" t="s">
        <v>40</v>
      </c>
      <c r="G42" s="12">
        <v>270</v>
      </c>
    </row>
    <row r="43" spans="1:7" s="13" customFormat="1" ht="14.1" customHeight="1" x14ac:dyDescent="0.2">
      <c r="A43" s="9">
        <v>36</v>
      </c>
      <c r="B43" s="10" t="s">
        <v>92</v>
      </c>
      <c r="C43" s="11" t="s">
        <v>11</v>
      </c>
      <c r="D43" s="11" t="s">
        <v>93</v>
      </c>
      <c r="E43" s="11" t="s">
        <v>43</v>
      </c>
      <c r="F43" s="11" t="s">
        <v>40</v>
      </c>
      <c r="G43" s="12">
        <v>4000</v>
      </c>
    </row>
    <row r="44" spans="1:7" s="13" customFormat="1" ht="14.1" customHeight="1" x14ac:dyDescent="0.2">
      <c r="A44" s="9">
        <v>37</v>
      </c>
      <c r="B44" s="10" t="s">
        <v>94</v>
      </c>
      <c r="C44" s="11" t="s">
        <v>19</v>
      </c>
      <c r="D44" s="11" t="s">
        <v>95</v>
      </c>
      <c r="E44" s="11" t="s">
        <v>45</v>
      </c>
      <c r="F44" s="11" t="s">
        <v>40</v>
      </c>
      <c r="G44" s="12">
        <v>4800</v>
      </c>
    </row>
    <row r="45" spans="1:7" s="13" customFormat="1" ht="14.1" customHeight="1" x14ac:dyDescent="0.2">
      <c r="A45" s="9">
        <v>38</v>
      </c>
      <c r="B45" s="10" t="s">
        <v>96</v>
      </c>
      <c r="C45" s="11" t="s">
        <v>19</v>
      </c>
      <c r="D45" s="11" t="s">
        <v>63</v>
      </c>
      <c r="E45" s="11" t="s">
        <v>17</v>
      </c>
      <c r="F45" s="11" t="s">
        <v>97</v>
      </c>
      <c r="G45" s="12">
        <v>7500</v>
      </c>
    </row>
    <row r="46" spans="1:7" s="13" customFormat="1" ht="14.1" customHeight="1" x14ac:dyDescent="0.2">
      <c r="A46" s="9">
        <v>39</v>
      </c>
      <c r="B46" s="10" t="s">
        <v>98</v>
      </c>
      <c r="C46" s="11" t="s">
        <v>19</v>
      </c>
      <c r="D46" s="11" t="s">
        <v>99</v>
      </c>
      <c r="E46" s="11" t="s">
        <v>61</v>
      </c>
      <c r="F46" s="11" t="s">
        <v>97</v>
      </c>
      <c r="G46" s="12">
        <v>8694</v>
      </c>
    </row>
    <row r="47" spans="1:7" s="13" customFormat="1" ht="14.1" customHeight="1" x14ac:dyDescent="0.2">
      <c r="A47" s="9">
        <v>40</v>
      </c>
      <c r="B47" s="10" t="s">
        <v>100</v>
      </c>
      <c r="C47" s="11" t="s">
        <v>11</v>
      </c>
      <c r="D47" s="11" t="s">
        <v>101</v>
      </c>
      <c r="E47" s="11" t="s">
        <v>102</v>
      </c>
      <c r="F47" s="11" t="s">
        <v>97</v>
      </c>
      <c r="G47" s="12">
        <v>8914</v>
      </c>
    </row>
    <row r="48" spans="1:7" s="13" customFormat="1" ht="14.1" customHeight="1" x14ac:dyDescent="0.2">
      <c r="A48" s="9">
        <v>41</v>
      </c>
      <c r="B48" s="10" t="s">
        <v>103</v>
      </c>
      <c r="C48" s="11" t="s">
        <v>11</v>
      </c>
      <c r="D48" s="11" t="s">
        <v>104</v>
      </c>
      <c r="E48" s="11" t="s">
        <v>105</v>
      </c>
      <c r="F48" s="11" t="s">
        <v>97</v>
      </c>
      <c r="G48" s="12">
        <v>5934</v>
      </c>
    </row>
    <row r="49" spans="1:7" s="13" customFormat="1" ht="14.1" customHeight="1" x14ac:dyDescent="0.2">
      <c r="A49" s="9">
        <v>42</v>
      </c>
      <c r="B49" s="10" t="s">
        <v>106</v>
      </c>
      <c r="C49" s="11" t="s">
        <v>11</v>
      </c>
      <c r="D49" s="11" t="s">
        <v>107</v>
      </c>
      <c r="E49" s="11" t="s">
        <v>25</v>
      </c>
      <c r="F49" s="11" t="s">
        <v>97</v>
      </c>
      <c r="G49" s="12">
        <v>1500</v>
      </c>
    </row>
    <row r="50" spans="1:7" s="13" customFormat="1" ht="14.1" customHeight="1" x14ac:dyDescent="0.2">
      <c r="A50" s="9">
        <v>43</v>
      </c>
      <c r="B50" s="10" t="s">
        <v>108</v>
      </c>
      <c r="C50" s="11" t="s">
        <v>11</v>
      </c>
      <c r="D50" s="11" t="s">
        <v>109</v>
      </c>
      <c r="E50" s="11" t="s">
        <v>45</v>
      </c>
      <c r="F50" s="11" t="s">
        <v>97</v>
      </c>
      <c r="G50" s="12">
        <v>3070</v>
      </c>
    </row>
    <row r="51" spans="1:7" s="13" customFormat="1" ht="14.1" customHeight="1" x14ac:dyDescent="0.2">
      <c r="A51" s="9">
        <v>44</v>
      </c>
      <c r="B51" s="10" t="s">
        <v>110</v>
      </c>
      <c r="C51" s="11" t="s">
        <v>11</v>
      </c>
      <c r="D51" s="11" t="s">
        <v>111</v>
      </c>
      <c r="E51" s="11" t="s">
        <v>112</v>
      </c>
      <c r="F51" s="11" t="s">
        <v>97</v>
      </c>
      <c r="G51" s="12">
        <v>7927</v>
      </c>
    </row>
    <row r="52" spans="1:7" s="13" customFormat="1" ht="14.1" customHeight="1" x14ac:dyDescent="0.2">
      <c r="A52" s="9">
        <v>45</v>
      </c>
      <c r="B52" s="10" t="s">
        <v>113</v>
      </c>
      <c r="C52" s="11" t="s">
        <v>11</v>
      </c>
      <c r="D52" s="11" t="s">
        <v>114</v>
      </c>
      <c r="E52" s="11" t="s">
        <v>17</v>
      </c>
      <c r="F52" s="11" t="s">
        <v>97</v>
      </c>
      <c r="G52" s="12">
        <v>3960</v>
      </c>
    </row>
    <row r="53" spans="1:7" s="13" customFormat="1" ht="14.1" customHeight="1" x14ac:dyDescent="0.2">
      <c r="A53" s="9">
        <v>46</v>
      </c>
      <c r="B53" s="10" t="s">
        <v>115</v>
      </c>
      <c r="C53" s="11" t="s">
        <v>11</v>
      </c>
      <c r="D53" s="11" t="s">
        <v>116</v>
      </c>
      <c r="E53" s="11" t="s">
        <v>49</v>
      </c>
      <c r="F53" s="11" t="s">
        <v>97</v>
      </c>
      <c r="G53" s="12">
        <v>6420</v>
      </c>
    </row>
    <row r="54" spans="1:7" s="13" customFormat="1" ht="14.1" customHeight="1" x14ac:dyDescent="0.2">
      <c r="A54" s="9">
        <v>47</v>
      </c>
      <c r="B54" s="10" t="s">
        <v>117</v>
      </c>
      <c r="C54" s="11" t="s">
        <v>19</v>
      </c>
      <c r="D54" s="11" t="s">
        <v>118</v>
      </c>
      <c r="E54" s="11" t="s">
        <v>17</v>
      </c>
      <c r="F54" s="11" t="s">
        <v>97</v>
      </c>
      <c r="G54" s="12">
        <v>1851</v>
      </c>
    </row>
    <row r="55" spans="1:7" s="13" customFormat="1" ht="14.1" customHeight="1" x14ac:dyDescent="0.2">
      <c r="A55" s="9">
        <v>48</v>
      </c>
      <c r="B55" s="10" t="s">
        <v>119</v>
      </c>
      <c r="C55" s="11" t="s">
        <v>11</v>
      </c>
      <c r="D55" s="11" t="s">
        <v>120</v>
      </c>
      <c r="E55" s="11" t="s">
        <v>17</v>
      </c>
      <c r="F55" s="11" t="s">
        <v>97</v>
      </c>
      <c r="G55" s="12">
        <f>4176+500</f>
        <v>4676</v>
      </c>
    </row>
    <row r="56" spans="1:7" s="13" customFormat="1" ht="14.1" customHeight="1" x14ac:dyDescent="0.2">
      <c r="A56" s="9">
        <v>49</v>
      </c>
      <c r="B56" s="10" t="s">
        <v>119</v>
      </c>
      <c r="C56" s="11" t="s">
        <v>11</v>
      </c>
      <c r="D56" s="11" t="s">
        <v>121</v>
      </c>
      <c r="E56" s="11" t="s">
        <v>17</v>
      </c>
      <c r="F56" s="11" t="s">
        <v>97</v>
      </c>
      <c r="G56" s="12">
        <v>6431</v>
      </c>
    </row>
    <row r="57" spans="1:7" s="13" customFormat="1" ht="14.1" customHeight="1" x14ac:dyDescent="0.2">
      <c r="A57" s="9">
        <v>50</v>
      </c>
      <c r="B57" s="10" t="s">
        <v>119</v>
      </c>
      <c r="C57" s="11" t="s">
        <v>11</v>
      </c>
      <c r="D57" s="11" t="s">
        <v>122</v>
      </c>
      <c r="E57" s="11" t="s">
        <v>123</v>
      </c>
      <c r="F57" s="11" t="s">
        <v>97</v>
      </c>
      <c r="G57" s="12">
        <f>4966+1917</f>
        <v>6883</v>
      </c>
    </row>
    <row r="58" spans="1:7" s="13" customFormat="1" ht="14.1" customHeight="1" x14ac:dyDescent="0.2">
      <c r="A58" s="9">
        <v>51</v>
      </c>
      <c r="B58" s="10" t="s">
        <v>124</v>
      </c>
      <c r="C58" s="11" t="s">
        <v>11</v>
      </c>
      <c r="D58" s="11" t="s">
        <v>125</v>
      </c>
      <c r="E58" s="11" t="s">
        <v>45</v>
      </c>
      <c r="F58" s="11" t="s">
        <v>97</v>
      </c>
      <c r="G58" s="12">
        <f>3500+500</f>
        <v>4000</v>
      </c>
    </row>
    <row r="59" spans="1:7" s="13" customFormat="1" ht="14.1" customHeight="1" x14ac:dyDescent="0.2">
      <c r="A59" s="9">
        <v>52</v>
      </c>
      <c r="B59" s="10" t="s">
        <v>126</v>
      </c>
      <c r="C59" s="11" t="s">
        <v>19</v>
      </c>
      <c r="D59" s="11" t="s">
        <v>127</v>
      </c>
      <c r="E59" s="11" t="s">
        <v>61</v>
      </c>
      <c r="F59" s="11" t="s">
        <v>97</v>
      </c>
      <c r="G59" s="12">
        <v>22000</v>
      </c>
    </row>
    <row r="60" spans="1:7" s="13" customFormat="1" ht="14.1" customHeight="1" x14ac:dyDescent="0.2">
      <c r="A60" s="9">
        <v>53</v>
      </c>
      <c r="B60" s="10" t="s">
        <v>128</v>
      </c>
      <c r="C60" s="11" t="s">
        <v>19</v>
      </c>
      <c r="D60" s="11" t="s">
        <v>129</v>
      </c>
      <c r="E60" s="11" t="s">
        <v>130</v>
      </c>
      <c r="F60" s="11" t="s">
        <v>97</v>
      </c>
      <c r="G60" s="12">
        <v>5552</v>
      </c>
    </row>
    <row r="61" spans="1:7" s="13" customFormat="1" ht="14.1" customHeight="1" x14ac:dyDescent="0.2">
      <c r="A61" s="9">
        <v>54</v>
      </c>
      <c r="B61" s="10" t="s">
        <v>131</v>
      </c>
      <c r="C61" s="11" t="s">
        <v>19</v>
      </c>
      <c r="D61" s="11" t="s">
        <v>63</v>
      </c>
      <c r="E61" s="11" t="s">
        <v>17</v>
      </c>
      <c r="F61" s="11" t="s">
        <v>97</v>
      </c>
      <c r="G61" s="12"/>
    </row>
    <row r="62" spans="1:7" s="13" customFormat="1" ht="14.1" customHeight="1" x14ac:dyDescent="0.2">
      <c r="A62" s="9">
        <v>55</v>
      </c>
      <c r="B62" s="10" t="s">
        <v>132</v>
      </c>
      <c r="C62" s="11" t="s">
        <v>19</v>
      </c>
      <c r="D62" s="11" t="s">
        <v>42</v>
      </c>
      <c r="E62" s="11" t="s">
        <v>43</v>
      </c>
      <c r="F62" s="11" t="s">
        <v>97</v>
      </c>
      <c r="G62" s="12">
        <v>4395</v>
      </c>
    </row>
    <row r="63" spans="1:7" s="13" customFormat="1" ht="14.1" customHeight="1" x14ac:dyDescent="0.2">
      <c r="A63" s="9">
        <v>56</v>
      </c>
      <c r="B63" s="10" t="s">
        <v>133</v>
      </c>
      <c r="C63" s="11" t="s">
        <v>11</v>
      </c>
      <c r="D63" s="11" t="s">
        <v>134</v>
      </c>
      <c r="E63" s="11" t="s">
        <v>130</v>
      </c>
      <c r="F63" s="11" t="s">
        <v>97</v>
      </c>
      <c r="G63" s="12">
        <v>5400</v>
      </c>
    </row>
    <row r="64" spans="1:7" s="13" customFormat="1" ht="14.1" customHeight="1" x14ac:dyDescent="0.2">
      <c r="A64" s="9">
        <v>57</v>
      </c>
      <c r="B64" s="10" t="s">
        <v>135</v>
      </c>
      <c r="C64" s="11" t="s">
        <v>11</v>
      </c>
      <c r="D64" s="11" t="s">
        <v>136</v>
      </c>
      <c r="E64" s="11" t="s">
        <v>137</v>
      </c>
      <c r="F64" s="11" t="s">
        <v>97</v>
      </c>
      <c r="G64" s="12">
        <v>15000</v>
      </c>
    </row>
    <row r="65" spans="1:7" s="13" customFormat="1" ht="14.1" customHeight="1" x14ac:dyDescent="0.2">
      <c r="A65" s="9">
        <v>58</v>
      </c>
      <c r="B65" s="10" t="s">
        <v>135</v>
      </c>
      <c r="C65" s="11" t="s">
        <v>11</v>
      </c>
      <c r="D65" s="11" t="s">
        <v>138</v>
      </c>
      <c r="E65" s="11" t="s">
        <v>61</v>
      </c>
      <c r="F65" s="11" t="s">
        <v>97</v>
      </c>
      <c r="G65" s="12">
        <v>24111</v>
      </c>
    </row>
    <row r="66" spans="1:7" s="13" customFormat="1" ht="14.1" customHeight="1" x14ac:dyDescent="0.2">
      <c r="A66" s="9">
        <v>59</v>
      </c>
      <c r="B66" s="10" t="s">
        <v>139</v>
      </c>
      <c r="C66" s="11" t="s">
        <v>19</v>
      </c>
      <c r="D66" s="11" t="s">
        <v>104</v>
      </c>
      <c r="E66" s="11" t="s">
        <v>105</v>
      </c>
      <c r="F66" s="11" t="s">
        <v>97</v>
      </c>
      <c r="G66" s="12"/>
    </row>
    <row r="67" spans="1:7" s="13" customFormat="1" ht="14.1" customHeight="1" x14ac:dyDescent="0.2">
      <c r="A67" s="9">
        <v>60</v>
      </c>
      <c r="B67" s="10" t="s">
        <v>140</v>
      </c>
      <c r="C67" s="11" t="s">
        <v>19</v>
      </c>
      <c r="D67" s="11" t="s">
        <v>141</v>
      </c>
      <c r="E67" s="11" t="s">
        <v>43</v>
      </c>
      <c r="F67" s="11" t="s">
        <v>97</v>
      </c>
      <c r="G67" s="12">
        <v>3513</v>
      </c>
    </row>
    <row r="68" spans="1:7" s="13" customFormat="1" ht="14.1" customHeight="1" x14ac:dyDescent="0.2">
      <c r="A68" s="9">
        <v>61</v>
      </c>
      <c r="B68" s="10" t="s">
        <v>142</v>
      </c>
      <c r="C68" s="11" t="s">
        <v>11</v>
      </c>
      <c r="D68" s="11" t="s">
        <v>143</v>
      </c>
      <c r="E68" s="11" t="s">
        <v>144</v>
      </c>
      <c r="F68" s="11" t="s">
        <v>97</v>
      </c>
      <c r="G68" s="12">
        <v>2708</v>
      </c>
    </row>
    <row r="69" spans="1:7" s="13" customFormat="1" ht="14.1" customHeight="1" x14ac:dyDescent="0.2">
      <c r="A69" s="9">
        <v>62</v>
      </c>
      <c r="B69" s="10" t="s">
        <v>145</v>
      </c>
      <c r="C69" s="11" t="s">
        <v>11</v>
      </c>
      <c r="D69" s="11" t="s">
        <v>42</v>
      </c>
      <c r="E69" s="11" t="s">
        <v>43</v>
      </c>
      <c r="F69" s="11" t="s">
        <v>97</v>
      </c>
      <c r="G69" s="12">
        <v>2792</v>
      </c>
    </row>
    <row r="70" spans="1:7" s="13" customFormat="1" ht="14.1" customHeight="1" x14ac:dyDescent="0.2">
      <c r="A70" s="9">
        <v>63</v>
      </c>
      <c r="B70" s="10" t="s">
        <v>67</v>
      </c>
      <c r="C70" s="11" t="s">
        <v>11</v>
      </c>
      <c r="D70" s="11" t="s">
        <v>146</v>
      </c>
      <c r="E70" s="11" t="s">
        <v>36</v>
      </c>
      <c r="F70" s="11" t="s">
        <v>97</v>
      </c>
      <c r="G70" s="12">
        <v>3516</v>
      </c>
    </row>
    <row r="71" spans="1:7" s="13" customFormat="1" ht="14.1" customHeight="1" x14ac:dyDescent="0.2">
      <c r="A71" s="9">
        <v>64</v>
      </c>
      <c r="B71" s="10" t="s">
        <v>147</v>
      </c>
      <c r="C71" s="11" t="s">
        <v>19</v>
      </c>
      <c r="D71" s="11" t="s">
        <v>148</v>
      </c>
      <c r="E71" s="11" t="s">
        <v>149</v>
      </c>
      <c r="F71" s="11" t="s">
        <v>97</v>
      </c>
      <c r="G71" s="12">
        <f>2387+1604</f>
        <v>3991</v>
      </c>
    </row>
    <row r="72" spans="1:7" s="13" customFormat="1" ht="14.1" customHeight="1" x14ac:dyDescent="0.2">
      <c r="A72" s="9">
        <v>65</v>
      </c>
      <c r="B72" s="10" t="s">
        <v>150</v>
      </c>
      <c r="C72" s="11" t="s">
        <v>19</v>
      </c>
      <c r="D72" s="11" t="s">
        <v>151</v>
      </c>
      <c r="E72" s="11" t="s">
        <v>105</v>
      </c>
      <c r="F72" s="11" t="s">
        <v>97</v>
      </c>
      <c r="G72" s="12">
        <v>2602</v>
      </c>
    </row>
    <row r="73" spans="1:7" s="13" customFormat="1" ht="14.1" customHeight="1" x14ac:dyDescent="0.2">
      <c r="A73" s="9">
        <v>66</v>
      </c>
      <c r="B73" s="10" t="s">
        <v>150</v>
      </c>
      <c r="C73" s="11" t="s">
        <v>19</v>
      </c>
      <c r="D73" s="11" t="s">
        <v>152</v>
      </c>
      <c r="E73" s="11" t="s">
        <v>123</v>
      </c>
      <c r="F73" s="11" t="s">
        <v>97</v>
      </c>
      <c r="G73" s="12">
        <v>6323</v>
      </c>
    </row>
    <row r="74" spans="1:7" s="13" customFormat="1" ht="14.1" customHeight="1" x14ac:dyDescent="0.2">
      <c r="A74" s="9">
        <v>67</v>
      </c>
      <c r="B74" s="10" t="s">
        <v>150</v>
      </c>
      <c r="C74" s="11" t="s">
        <v>19</v>
      </c>
      <c r="D74" s="11" t="s">
        <v>153</v>
      </c>
      <c r="E74" s="11" t="s">
        <v>43</v>
      </c>
      <c r="F74" s="11" t="s">
        <v>97</v>
      </c>
      <c r="G74" s="12">
        <f>2780+2846-2784</f>
        <v>2842</v>
      </c>
    </row>
    <row r="75" spans="1:7" s="13" customFormat="1" ht="14.1" customHeight="1" x14ac:dyDescent="0.2">
      <c r="A75" s="9">
        <v>68</v>
      </c>
      <c r="B75" s="10" t="s">
        <v>150</v>
      </c>
      <c r="C75" s="11" t="s">
        <v>19</v>
      </c>
      <c r="D75" s="11" t="s">
        <v>129</v>
      </c>
      <c r="E75" s="11" t="s">
        <v>130</v>
      </c>
      <c r="F75" s="11" t="s">
        <v>97</v>
      </c>
      <c r="G75" s="12">
        <v>5185.72</v>
      </c>
    </row>
    <row r="76" spans="1:7" s="13" customFormat="1" ht="14.1" customHeight="1" x14ac:dyDescent="0.2">
      <c r="A76" s="9">
        <v>69</v>
      </c>
      <c r="B76" s="10" t="s">
        <v>154</v>
      </c>
      <c r="C76" s="11" t="s">
        <v>19</v>
      </c>
      <c r="D76" s="11" t="s">
        <v>155</v>
      </c>
      <c r="E76" s="11" t="s">
        <v>49</v>
      </c>
      <c r="F76" s="11" t="s">
        <v>97</v>
      </c>
      <c r="G76" s="12">
        <v>6286</v>
      </c>
    </row>
    <row r="77" spans="1:7" s="13" customFormat="1" ht="14.1" customHeight="1" x14ac:dyDescent="0.2">
      <c r="A77" s="9">
        <v>70</v>
      </c>
      <c r="B77" s="10" t="s">
        <v>156</v>
      </c>
      <c r="C77" s="11" t="s">
        <v>19</v>
      </c>
      <c r="D77" s="11" t="s">
        <v>42</v>
      </c>
      <c r="E77" s="11" t="s">
        <v>43</v>
      </c>
      <c r="F77" s="11" t="s">
        <v>97</v>
      </c>
      <c r="G77" s="12">
        <v>2480</v>
      </c>
    </row>
    <row r="78" spans="1:7" s="13" customFormat="1" ht="14.1" customHeight="1" x14ac:dyDescent="0.2">
      <c r="A78" s="9">
        <v>71</v>
      </c>
      <c r="B78" s="10" t="s">
        <v>157</v>
      </c>
      <c r="C78" s="11" t="s">
        <v>11</v>
      </c>
      <c r="D78" s="11" t="s">
        <v>158</v>
      </c>
      <c r="E78" s="11" t="s">
        <v>49</v>
      </c>
      <c r="F78" s="11" t="s">
        <v>97</v>
      </c>
      <c r="G78" s="12">
        <v>3158</v>
      </c>
    </row>
    <row r="79" spans="1:7" s="13" customFormat="1" ht="14.1" customHeight="1" x14ac:dyDescent="0.2">
      <c r="A79" s="9">
        <v>72</v>
      </c>
      <c r="B79" s="10" t="s">
        <v>159</v>
      </c>
      <c r="C79" s="11" t="s">
        <v>11</v>
      </c>
      <c r="D79" s="11" t="s">
        <v>152</v>
      </c>
      <c r="E79" s="11" t="s">
        <v>123</v>
      </c>
      <c r="F79" s="11" t="s">
        <v>97</v>
      </c>
      <c r="G79" s="12"/>
    </row>
    <row r="80" spans="1:7" s="13" customFormat="1" ht="14.1" customHeight="1" x14ac:dyDescent="0.2">
      <c r="A80" s="9">
        <v>73</v>
      </c>
      <c r="B80" s="10" t="s">
        <v>160</v>
      </c>
      <c r="C80" s="11" t="s">
        <v>11</v>
      </c>
      <c r="D80" s="11" t="s">
        <v>161</v>
      </c>
      <c r="E80" s="11" t="s">
        <v>17</v>
      </c>
      <c r="F80" s="11" t="s">
        <v>97</v>
      </c>
      <c r="G80" s="12">
        <v>5900</v>
      </c>
    </row>
    <row r="81" spans="1:7" s="13" customFormat="1" ht="14.1" customHeight="1" x14ac:dyDescent="0.2">
      <c r="A81" s="9">
        <v>74</v>
      </c>
      <c r="B81" s="10" t="s">
        <v>162</v>
      </c>
      <c r="C81" s="11" t="s">
        <v>19</v>
      </c>
      <c r="D81" s="11" t="s">
        <v>163</v>
      </c>
      <c r="E81" s="11" t="s">
        <v>45</v>
      </c>
      <c r="F81" s="11" t="s">
        <v>97</v>
      </c>
      <c r="G81" s="12">
        <v>6216</v>
      </c>
    </row>
    <row r="82" spans="1:7" s="13" customFormat="1" ht="14.1" customHeight="1" x14ac:dyDescent="0.2">
      <c r="A82" s="9">
        <v>75</v>
      </c>
      <c r="B82" s="10" t="s">
        <v>164</v>
      </c>
      <c r="C82" s="11" t="s">
        <v>19</v>
      </c>
      <c r="D82" s="11" t="s">
        <v>165</v>
      </c>
      <c r="E82" s="11" t="s">
        <v>166</v>
      </c>
      <c r="F82" s="11" t="s">
        <v>97</v>
      </c>
      <c r="G82" s="12">
        <v>1200</v>
      </c>
    </row>
    <row r="83" spans="1:7" s="13" customFormat="1" ht="14.1" customHeight="1" x14ac:dyDescent="0.2">
      <c r="A83" s="9">
        <v>76</v>
      </c>
      <c r="B83" s="10" t="s">
        <v>164</v>
      </c>
      <c r="C83" s="11" t="s">
        <v>19</v>
      </c>
      <c r="D83" s="11" t="s">
        <v>167</v>
      </c>
      <c r="E83" s="11" t="s">
        <v>61</v>
      </c>
      <c r="F83" s="11" t="s">
        <v>97</v>
      </c>
      <c r="G83" s="12">
        <v>5000</v>
      </c>
    </row>
    <row r="84" spans="1:7" s="13" customFormat="1" ht="14.1" customHeight="1" x14ac:dyDescent="0.2">
      <c r="A84" s="9">
        <v>77</v>
      </c>
      <c r="B84" s="10" t="s">
        <v>168</v>
      </c>
      <c r="C84" s="11" t="s">
        <v>19</v>
      </c>
      <c r="D84" s="11" t="s">
        <v>169</v>
      </c>
      <c r="E84" s="11" t="s">
        <v>77</v>
      </c>
      <c r="F84" s="11" t="s">
        <v>97</v>
      </c>
      <c r="G84" s="12">
        <f>2379+500</f>
        <v>2879</v>
      </c>
    </row>
    <row r="85" spans="1:7" s="13" customFormat="1" ht="14.1" customHeight="1" x14ac:dyDescent="0.2">
      <c r="A85" s="9">
        <v>78</v>
      </c>
      <c r="B85" s="10" t="s">
        <v>170</v>
      </c>
      <c r="C85" s="11" t="s">
        <v>19</v>
      </c>
      <c r="D85" s="11" t="s">
        <v>171</v>
      </c>
      <c r="E85" s="11" t="s">
        <v>17</v>
      </c>
      <c r="F85" s="11" t="s">
        <v>97</v>
      </c>
      <c r="G85" s="12">
        <v>3519</v>
      </c>
    </row>
    <row r="86" spans="1:7" s="13" customFormat="1" ht="14.1" customHeight="1" x14ac:dyDescent="0.2">
      <c r="A86" s="9">
        <v>79</v>
      </c>
      <c r="B86" s="10" t="s">
        <v>172</v>
      </c>
      <c r="C86" s="11" t="s">
        <v>11</v>
      </c>
      <c r="D86" s="11" t="s">
        <v>63</v>
      </c>
      <c r="E86" s="11" t="s">
        <v>17</v>
      </c>
      <c r="F86" s="11" t="s">
        <v>97</v>
      </c>
      <c r="G86" s="12"/>
    </row>
    <row r="87" spans="1:7" s="13" customFormat="1" ht="14.1" customHeight="1" x14ac:dyDescent="0.2">
      <c r="A87" s="9">
        <v>80</v>
      </c>
      <c r="B87" s="10" t="s">
        <v>172</v>
      </c>
      <c r="C87" s="11" t="s">
        <v>11</v>
      </c>
      <c r="D87" s="11" t="s">
        <v>173</v>
      </c>
      <c r="E87" s="11" t="s">
        <v>43</v>
      </c>
      <c r="F87" s="11" t="s">
        <v>97</v>
      </c>
      <c r="G87" s="12">
        <v>4447</v>
      </c>
    </row>
    <row r="88" spans="1:7" s="13" customFormat="1" ht="14.1" customHeight="1" x14ac:dyDescent="0.2">
      <c r="A88" s="9">
        <v>81</v>
      </c>
      <c r="B88" s="10" t="s">
        <v>174</v>
      </c>
      <c r="C88" s="11" t="s">
        <v>11</v>
      </c>
      <c r="D88" s="11" t="s">
        <v>175</v>
      </c>
      <c r="E88" s="11" t="s">
        <v>17</v>
      </c>
      <c r="F88" s="11" t="s">
        <v>97</v>
      </c>
      <c r="G88" s="12"/>
    </row>
    <row r="89" spans="1:7" s="13" customFormat="1" ht="14.1" customHeight="1" x14ac:dyDescent="0.2">
      <c r="A89" s="9">
        <v>82</v>
      </c>
      <c r="B89" s="10" t="s">
        <v>176</v>
      </c>
      <c r="C89" s="11" t="s">
        <v>11</v>
      </c>
      <c r="D89" s="11" t="s">
        <v>177</v>
      </c>
      <c r="E89" s="11" t="s">
        <v>149</v>
      </c>
      <c r="F89" s="11" t="s">
        <v>97</v>
      </c>
      <c r="G89" s="12">
        <v>1988</v>
      </c>
    </row>
    <row r="90" spans="1:7" s="13" customFormat="1" ht="14.1" customHeight="1" x14ac:dyDescent="0.2">
      <c r="A90" s="9">
        <v>83</v>
      </c>
      <c r="B90" s="10" t="s">
        <v>176</v>
      </c>
      <c r="C90" s="11" t="s">
        <v>11</v>
      </c>
      <c r="D90" s="11" t="s">
        <v>178</v>
      </c>
      <c r="E90" s="11" t="s">
        <v>49</v>
      </c>
      <c r="F90" s="11" t="s">
        <v>97</v>
      </c>
      <c r="G90" s="12"/>
    </row>
    <row r="91" spans="1:7" s="13" customFormat="1" ht="14.1" customHeight="1" x14ac:dyDescent="0.2">
      <c r="A91" s="9">
        <v>84</v>
      </c>
      <c r="B91" s="10" t="s">
        <v>176</v>
      </c>
      <c r="C91" s="11" t="s">
        <v>11</v>
      </c>
      <c r="D91" s="11" t="s">
        <v>179</v>
      </c>
      <c r="E91" s="11" t="s">
        <v>61</v>
      </c>
      <c r="F91" s="11" t="s">
        <v>97</v>
      </c>
      <c r="G91" s="12">
        <v>10885</v>
      </c>
    </row>
    <row r="92" spans="1:7" s="13" customFormat="1" ht="14.1" customHeight="1" x14ac:dyDescent="0.2">
      <c r="A92" s="9">
        <v>85</v>
      </c>
      <c r="B92" s="10" t="s">
        <v>180</v>
      </c>
      <c r="C92" s="11" t="s">
        <v>19</v>
      </c>
      <c r="D92" s="11" t="s">
        <v>181</v>
      </c>
      <c r="E92" s="11" t="s">
        <v>77</v>
      </c>
      <c r="F92" s="11" t="s">
        <v>97</v>
      </c>
      <c r="G92" s="12">
        <v>2917</v>
      </c>
    </row>
    <row r="93" spans="1:7" s="13" customFormat="1" ht="14.1" customHeight="1" x14ac:dyDescent="0.2">
      <c r="A93" s="9">
        <v>86</v>
      </c>
      <c r="B93" s="10" t="s">
        <v>182</v>
      </c>
      <c r="C93" s="11" t="s">
        <v>19</v>
      </c>
      <c r="D93" s="11" t="s">
        <v>101</v>
      </c>
      <c r="E93" s="11" t="s">
        <v>102</v>
      </c>
      <c r="F93" s="11" t="s">
        <v>97</v>
      </c>
      <c r="G93" s="12">
        <v>10243</v>
      </c>
    </row>
    <row r="94" spans="1:7" s="13" customFormat="1" ht="14.1" customHeight="1" x14ac:dyDescent="0.2">
      <c r="A94" s="9">
        <v>87</v>
      </c>
      <c r="B94" s="10" t="s">
        <v>183</v>
      </c>
      <c r="C94" s="11" t="s">
        <v>19</v>
      </c>
      <c r="D94" s="11" t="s">
        <v>184</v>
      </c>
      <c r="E94" s="11" t="s">
        <v>17</v>
      </c>
      <c r="F94" s="11" t="s">
        <v>97</v>
      </c>
      <c r="G94" s="12">
        <v>2500</v>
      </c>
    </row>
    <row r="95" spans="1:7" s="13" customFormat="1" ht="14.1" customHeight="1" x14ac:dyDescent="0.2">
      <c r="A95" s="9">
        <v>88</v>
      </c>
      <c r="B95" s="10" t="s">
        <v>185</v>
      </c>
      <c r="C95" s="11" t="s">
        <v>11</v>
      </c>
      <c r="D95" s="11" t="s">
        <v>186</v>
      </c>
      <c r="E95" s="11" t="s">
        <v>187</v>
      </c>
      <c r="F95" s="11" t="s">
        <v>97</v>
      </c>
      <c r="G95" s="12">
        <v>3263</v>
      </c>
    </row>
    <row r="96" spans="1:7" s="13" customFormat="1" ht="14.1" customHeight="1" x14ac:dyDescent="0.2">
      <c r="A96" s="9">
        <v>89</v>
      </c>
      <c r="B96" s="10" t="s">
        <v>188</v>
      </c>
      <c r="C96" s="11" t="s">
        <v>19</v>
      </c>
      <c r="D96" s="11" t="s">
        <v>129</v>
      </c>
      <c r="E96" s="11" t="s">
        <v>130</v>
      </c>
      <c r="F96" s="11" t="s">
        <v>97</v>
      </c>
      <c r="G96" s="12">
        <v>3520.36</v>
      </c>
    </row>
    <row r="97" spans="1:7" s="13" customFormat="1" ht="14.1" customHeight="1" x14ac:dyDescent="0.2">
      <c r="A97" s="9">
        <v>90</v>
      </c>
      <c r="B97" s="10" t="s">
        <v>189</v>
      </c>
      <c r="C97" s="11" t="s">
        <v>11</v>
      </c>
      <c r="D97" s="11" t="s">
        <v>190</v>
      </c>
      <c r="E97" s="11" t="s">
        <v>191</v>
      </c>
      <c r="F97" s="11" t="s">
        <v>97</v>
      </c>
      <c r="G97" s="12">
        <v>8509</v>
      </c>
    </row>
    <row r="98" spans="1:7" s="13" customFormat="1" ht="14.1" customHeight="1" x14ac:dyDescent="0.2">
      <c r="A98" s="9">
        <v>91</v>
      </c>
      <c r="B98" s="10" t="s">
        <v>189</v>
      </c>
      <c r="C98" s="11" t="s">
        <v>11</v>
      </c>
      <c r="D98" s="11" t="s">
        <v>82</v>
      </c>
      <c r="E98" s="11" t="s">
        <v>61</v>
      </c>
      <c r="F98" s="11" t="s">
        <v>97</v>
      </c>
      <c r="G98" s="12"/>
    </row>
    <row r="99" spans="1:7" s="13" customFormat="1" ht="14.1" customHeight="1" x14ac:dyDescent="0.2">
      <c r="A99" s="9">
        <v>92</v>
      </c>
      <c r="B99" s="10" t="s">
        <v>192</v>
      </c>
      <c r="C99" s="11" t="s">
        <v>19</v>
      </c>
      <c r="D99" s="11" t="s">
        <v>193</v>
      </c>
      <c r="E99" s="11" t="s">
        <v>149</v>
      </c>
      <c r="F99" s="11" t="s">
        <v>97</v>
      </c>
      <c r="G99" s="12">
        <v>2171</v>
      </c>
    </row>
    <row r="100" spans="1:7" s="13" customFormat="1" ht="14.1" customHeight="1" x14ac:dyDescent="0.2">
      <c r="A100" s="9">
        <v>93</v>
      </c>
      <c r="B100" s="10" t="s">
        <v>194</v>
      </c>
      <c r="C100" s="11" t="s">
        <v>19</v>
      </c>
      <c r="D100" s="11" t="s">
        <v>195</v>
      </c>
      <c r="E100" s="11" t="s">
        <v>61</v>
      </c>
      <c r="F100" s="11" t="s">
        <v>97</v>
      </c>
      <c r="G100" s="12">
        <v>3975</v>
      </c>
    </row>
    <row r="101" spans="1:7" s="13" customFormat="1" ht="14.1" customHeight="1" x14ac:dyDescent="0.2">
      <c r="A101" s="9">
        <v>94</v>
      </c>
      <c r="B101" s="10" t="s">
        <v>196</v>
      </c>
      <c r="C101" s="11" t="s">
        <v>19</v>
      </c>
      <c r="D101" s="11" t="s">
        <v>111</v>
      </c>
      <c r="E101" s="11" t="s">
        <v>197</v>
      </c>
      <c r="F101" s="11" t="s">
        <v>97</v>
      </c>
      <c r="G101" s="12"/>
    </row>
    <row r="102" spans="1:7" s="13" customFormat="1" ht="14.1" customHeight="1" x14ac:dyDescent="0.2">
      <c r="A102" s="9">
        <v>95</v>
      </c>
      <c r="B102" s="10" t="s">
        <v>196</v>
      </c>
      <c r="C102" s="11" t="s">
        <v>19</v>
      </c>
      <c r="D102" s="11" t="s">
        <v>82</v>
      </c>
      <c r="E102" s="11" t="s">
        <v>61</v>
      </c>
      <c r="F102" s="11" t="s">
        <v>97</v>
      </c>
      <c r="G102" s="12"/>
    </row>
    <row r="103" spans="1:7" s="13" customFormat="1" ht="14.1" customHeight="1" x14ac:dyDescent="0.2">
      <c r="A103" s="9">
        <v>96</v>
      </c>
      <c r="B103" s="10" t="s">
        <v>198</v>
      </c>
      <c r="C103" s="11" t="s">
        <v>11</v>
      </c>
      <c r="D103" s="11" t="s">
        <v>199</v>
      </c>
      <c r="E103" s="11" t="s">
        <v>13</v>
      </c>
      <c r="F103" s="11" t="s">
        <v>200</v>
      </c>
      <c r="G103" s="12">
        <v>1100</v>
      </c>
    </row>
    <row r="104" spans="1:7" s="13" customFormat="1" ht="14.1" customHeight="1" x14ac:dyDescent="0.2">
      <c r="A104" s="9">
        <v>97</v>
      </c>
      <c r="B104" s="10" t="s">
        <v>198</v>
      </c>
      <c r="C104" s="11" t="s">
        <v>11</v>
      </c>
      <c r="D104" s="11" t="s">
        <v>201</v>
      </c>
      <c r="E104" s="11" t="s">
        <v>13</v>
      </c>
      <c r="F104" s="11" t="s">
        <v>200</v>
      </c>
      <c r="G104" s="12">
        <v>2000</v>
      </c>
    </row>
    <row r="105" spans="1:7" s="13" customFormat="1" ht="14.1" customHeight="1" x14ac:dyDescent="0.2">
      <c r="A105" s="9">
        <v>98</v>
      </c>
      <c r="B105" s="10" t="s">
        <v>202</v>
      </c>
      <c r="C105" s="11" t="s">
        <v>11</v>
      </c>
      <c r="D105" s="11" t="s">
        <v>203</v>
      </c>
      <c r="E105" s="11" t="s">
        <v>21</v>
      </c>
      <c r="F105" s="11" t="s">
        <v>204</v>
      </c>
      <c r="G105" s="12">
        <f>8811+1094</f>
        <v>9905</v>
      </c>
    </row>
    <row r="106" spans="1:7" s="13" customFormat="1" ht="14.1" customHeight="1" x14ac:dyDescent="0.2">
      <c r="A106" s="9">
        <v>99</v>
      </c>
      <c r="B106" s="10" t="s">
        <v>202</v>
      </c>
      <c r="C106" s="11" t="s">
        <v>11</v>
      </c>
      <c r="D106" s="11" t="s">
        <v>205</v>
      </c>
      <c r="E106" s="11" t="s">
        <v>45</v>
      </c>
      <c r="F106" s="11" t="s">
        <v>204</v>
      </c>
      <c r="G106" s="12">
        <v>5315</v>
      </c>
    </row>
    <row r="107" spans="1:7" s="13" customFormat="1" ht="14.1" customHeight="1" x14ac:dyDescent="0.2">
      <c r="A107" s="9">
        <v>100</v>
      </c>
      <c r="B107" s="10" t="s">
        <v>202</v>
      </c>
      <c r="C107" s="11" t="s">
        <v>11</v>
      </c>
      <c r="D107" s="11" t="s">
        <v>109</v>
      </c>
      <c r="E107" s="11" t="s">
        <v>45</v>
      </c>
      <c r="F107" s="11" t="s">
        <v>204</v>
      </c>
      <c r="G107" s="12">
        <v>1267</v>
      </c>
    </row>
    <row r="108" spans="1:7" s="13" customFormat="1" ht="14.1" customHeight="1" x14ac:dyDescent="0.2">
      <c r="A108" s="9">
        <v>101</v>
      </c>
      <c r="B108" s="10" t="s">
        <v>202</v>
      </c>
      <c r="C108" s="11" t="s">
        <v>11</v>
      </c>
      <c r="D108" s="11" t="s">
        <v>206</v>
      </c>
      <c r="E108" s="11" t="s">
        <v>45</v>
      </c>
      <c r="F108" s="11" t="s">
        <v>204</v>
      </c>
      <c r="G108" s="12">
        <v>3004</v>
      </c>
    </row>
    <row r="109" spans="1:7" s="13" customFormat="1" ht="14.1" customHeight="1" x14ac:dyDescent="0.25">
      <c r="A109" s="9">
        <v>102</v>
      </c>
      <c r="B109" s="10" t="s">
        <v>207</v>
      </c>
      <c r="C109" s="11" t="s">
        <v>11</v>
      </c>
      <c r="D109" s="11" t="s">
        <v>208</v>
      </c>
      <c r="E109" s="11" t="s">
        <v>209</v>
      </c>
      <c r="F109" s="11" t="s">
        <v>204</v>
      </c>
      <c r="G109" s="12">
        <f>1281</f>
        <v>1281</v>
      </c>
    </row>
    <row r="110" spans="1:7" s="13" customFormat="1" ht="14.1" customHeight="1" x14ac:dyDescent="0.2">
      <c r="A110" s="9">
        <v>103</v>
      </c>
      <c r="B110" s="10" t="s">
        <v>210</v>
      </c>
      <c r="C110" s="11" t="s">
        <v>11</v>
      </c>
      <c r="D110" s="11" t="s">
        <v>211</v>
      </c>
      <c r="E110" s="11" t="s">
        <v>45</v>
      </c>
      <c r="F110" s="11" t="s">
        <v>204</v>
      </c>
      <c r="G110" s="12">
        <f>4607+2263+4485</f>
        <v>11355</v>
      </c>
    </row>
    <row r="111" spans="1:7" s="13" customFormat="1" ht="14.1" customHeight="1" x14ac:dyDescent="0.2">
      <c r="A111" s="9">
        <v>104</v>
      </c>
      <c r="B111" s="10" t="s">
        <v>212</v>
      </c>
      <c r="C111" s="11" t="s">
        <v>11</v>
      </c>
      <c r="D111" s="11" t="s">
        <v>109</v>
      </c>
      <c r="E111" s="11" t="s">
        <v>45</v>
      </c>
      <c r="F111" s="11" t="s">
        <v>204</v>
      </c>
      <c r="G111" s="12">
        <v>2847</v>
      </c>
    </row>
    <row r="112" spans="1:7" s="13" customFormat="1" ht="14.1" customHeight="1" x14ac:dyDescent="0.2">
      <c r="A112" s="9">
        <v>105</v>
      </c>
      <c r="B112" s="10" t="s">
        <v>212</v>
      </c>
      <c r="C112" s="11" t="s">
        <v>11</v>
      </c>
      <c r="D112" s="11" t="s">
        <v>213</v>
      </c>
      <c r="E112" s="11" t="s">
        <v>45</v>
      </c>
      <c r="F112" s="11" t="s">
        <v>204</v>
      </c>
      <c r="G112" s="12">
        <v>2525</v>
      </c>
    </row>
    <row r="113" spans="1:7" s="13" customFormat="1" ht="14.1" customHeight="1" x14ac:dyDescent="0.2">
      <c r="A113" s="9">
        <v>106</v>
      </c>
      <c r="B113" s="10" t="s">
        <v>212</v>
      </c>
      <c r="C113" s="11" t="s">
        <v>11</v>
      </c>
      <c r="D113" s="11" t="s">
        <v>211</v>
      </c>
      <c r="E113" s="11" t="s">
        <v>45</v>
      </c>
      <c r="F113" s="11" t="s">
        <v>204</v>
      </c>
      <c r="G113" s="12"/>
    </row>
    <row r="114" spans="1:7" s="13" customFormat="1" ht="14.1" customHeight="1" x14ac:dyDescent="0.2">
      <c r="A114" s="9">
        <v>107</v>
      </c>
      <c r="B114" s="10" t="s">
        <v>212</v>
      </c>
      <c r="C114" s="11" t="s">
        <v>11</v>
      </c>
      <c r="D114" s="11" t="s">
        <v>206</v>
      </c>
      <c r="E114" s="11" t="s">
        <v>45</v>
      </c>
      <c r="F114" s="11" t="s">
        <v>204</v>
      </c>
      <c r="G114" s="12">
        <v>3219</v>
      </c>
    </row>
    <row r="115" spans="1:7" s="13" customFormat="1" ht="14.1" customHeight="1" x14ac:dyDescent="0.2">
      <c r="A115" s="9">
        <v>108</v>
      </c>
      <c r="B115" s="10" t="s">
        <v>212</v>
      </c>
      <c r="C115" s="11" t="s">
        <v>11</v>
      </c>
      <c r="D115" s="11" t="s">
        <v>205</v>
      </c>
      <c r="E115" s="11" t="s">
        <v>45</v>
      </c>
      <c r="F115" s="11" t="s">
        <v>204</v>
      </c>
      <c r="G115" s="12">
        <v>6483</v>
      </c>
    </row>
    <row r="116" spans="1:7" s="13" customFormat="1" ht="14.1" customHeight="1" x14ac:dyDescent="0.2">
      <c r="A116" s="9">
        <v>109</v>
      </c>
      <c r="B116" s="10" t="s">
        <v>214</v>
      </c>
      <c r="C116" s="11" t="s">
        <v>11</v>
      </c>
      <c r="D116" s="11" t="s">
        <v>215</v>
      </c>
      <c r="E116" s="11" t="s">
        <v>25</v>
      </c>
      <c r="F116" s="11" t="s">
        <v>204</v>
      </c>
      <c r="G116" s="12">
        <v>3141</v>
      </c>
    </row>
    <row r="117" spans="1:7" s="13" customFormat="1" ht="14.1" customHeight="1" x14ac:dyDescent="0.2">
      <c r="A117" s="9">
        <v>110</v>
      </c>
      <c r="B117" s="10" t="s">
        <v>216</v>
      </c>
      <c r="C117" s="11" t="s">
        <v>11</v>
      </c>
      <c r="D117" s="11" t="s">
        <v>217</v>
      </c>
      <c r="E117" s="11" t="s">
        <v>149</v>
      </c>
      <c r="F117" s="11" t="s">
        <v>204</v>
      </c>
      <c r="G117" s="12">
        <v>2796</v>
      </c>
    </row>
    <row r="118" spans="1:7" s="13" customFormat="1" ht="14.1" customHeight="1" x14ac:dyDescent="0.2">
      <c r="A118" s="9">
        <v>111</v>
      </c>
      <c r="B118" s="10" t="s">
        <v>216</v>
      </c>
      <c r="C118" s="11" t="s">
        <v>11</v>
      </c>
      <c r="D118" s="11" t="s">
        <v>211</v>
      </c>
      <c r="E118" s="11" t="s">
        <v>45</v>
      </c>
      <c r="F118" s="11" t="s">
        <v>204</v>
      </c>
      <c r="G118" s="12"/>
    </row>
    <row r="119" spans="1:7" s="13" customFormat="1" ht="14.1" customHeight="1" x14ac:dyDescent="0.2">
      <c r="A119" s="9">
        <v>112</v>
      </c>
      <c r="B119" s="10" t="s">
        <v>218</v>
      </c>
      <c r="C119" s="11" t="s">
        <v>11</v>
      </c>
      <c r="D119" s="11" t="s">
        <v>219</v>
      </c>
      <c r="E119" s="11" t="s">
        <v>43</v>
      </c>
      <c r="F119" s="11" t="s">
        <v>204</v>
      </c>
      <c r="G119" s="12">
        <v>1153</v>
      </c>
    </row>
    <row r="120" spans="1:7" s="13" customFormat="1" ht="14.1" customHeight="1" x14ac:dyDescent="0.2">
      <c r="A120" s="9">
        <v>113</v>
      </c>
      <c r="B120" s="10" t="s">
        <v>220</v>
      </c>
      <c r="C120" s="11" t="s">
        <v>11</v>
      </c>
      <c r="D120" s="11"/>
      <c r="E120" s="11" t="s">
        <v>221</v>
      </c>
      <c r="F120" s="11" t="s">
        <v>204</v>
      </c>
      <c r="G120" s="12">
        <v>4830</v>
      </c>
    </row>
    <row r="121" spans="1:7" s="13" customFormat="1" ht="14.1" customHeight="1" x14ac:dyDescent="0.2">
      <c r="A121" s="9">
        <v>114</v>
      </c>
      <c r="B121" s="10" t="s">
        <v>220</v>
      </c>
      <c r="C121" s="11" t="s">
        <v>11</v>
      </c>
      <c r="D121" s="11" t="s">
        <v>109</v>
      </c>
      <c r="E121" s="11" t="s">
        <v>45</v>
      </c>
      <c r="F121" s="11" t="s">
        <v>204</v>
      </c>
      <c r="G121" s="12">
        <v>1742</v>
      </c>
    </row>
    <row r="122" spans="1:7" s="13" customFormat="1" ht="14.1" customHeight="1" x14ac:dyDescent="0.2">
      <c r="A122" s="9">
        <v>115</v>
      </c>
      <c r="B122" s="10" t="s">
        <v>222</v>
      </c>
      <c r="C122" s="11" t="s">
        <v>11</v>
      </c>
      <c r="D122" s="11" t="s">
        <v>223</v>
      </c>
      <c r="E122" s="11" t="s">
        <v>149</v>
      </c>
      <c r="F122" s="11" t="s">
        <v>204</v>
      </c>
      <c r="G122" s="12">
        <v>3945</v>
      </c>
    </row>
    <row r="123" spans="1:7" s="13" customFormat="1" ht="14.1" customHeight="1" x14ac:dyDescent="0.2">
      <c r="A123" s="9">
        <v>116</v>
      </c>
      <c r="B123" s="10" t="s">
        <v>222</v>
      </c>
      <c r="C123" s="11" t="s">
        <v>11</v>
      </c>
      <c r="D123" s="11" t="s">
        <v>224</v>
      </c>
      <c r="E123" s="11" t="s">
        <v>149</v>
      </c>
      <c r="F123" s="11" t="s">
        <v>204</v>
      </c>
      <c r="G123" s="12">
        <f>1361+2909</f>
        <v>4270</v>
      </c>
    </row>
    <row r="124" spans="1:7" s="13" customFormat="1" ht="14.1" customHeight="1" x14ac:dyDescent="0.2">
      <c r="A124" s="9">
        <v>117</v>
      </c>
      <c r="B124" s="10" t="s">
        <v>222</v>
      </c>
      <c r="C124" s="11" t="s">
        <v>11</v>
      </c>
      <c r="D124" s="11" t="s">
        <v>109</v>
      </c>
      <c r="E124" s="11" t="s">
        <v>45</v>
      </c>
      <c r="F124" s="11" t="s">
        <v>204</v>
      </c>
      <c r="G124" s="12">
        <v>2179</v>
      </c>
    </row>
    <row r="125" spans="1:7" s="13" customFormat="1" ht="14.1" customHeight="1" x14ac:dyDescent="0.2">
      <c r="A125" s="9">
        <v>118</v>
      </c>
      <c r="B125" s="10" t="s">
        <v>222</v>
      </c>
      <c r="C125" s="11" t="s">
        <v>11</v>
      </c>
      <c r="D125" s="11" t="s">
        <v>205</v>
      </c>
      <c r="E125" s="11" t="s">
        <v>45</v>
      </c>
      <c r="F125" s="11" t="s">
        <v>204</v>
      </c>
      <c r="G125" s="12">
        <v>4790</v>
      </c>
    </row>
    <row r="126" spans="1:7" s="13" customFormat="1" ht="14.1" customHeight="1" x14ac:dyDescent="0.2">
      <c r="A126" s="9">
        <v>119</v>
      </c>
      <c r="B126" s="10" t="s">
        <v>225</v>
      </c>
      <c r="C126" s="11" t="s">
        <v>11</v>
      </c>
      <c r="D126" s="11" t="s">
        <v>226</v>
      </c>
      <c r="E126" s="11" t="s">
        <v>49</v>
      </c>
      <c r="F126" s="11" t="s">
        <v>204</v>
      </c>
      <c r="G126" s="12">
        <f>3646+3646</f>
        <v>7292</v>
      </c>
    </row>
    <row r="127" spans="1:7" s="13" customFormat="1" ht="14.1" customHeight="1" x14ac:dyDescent="0.2">
      <c r="A127" s="9">
        <v>120</v>
      </c>
      <c r="B127" s="10" t="s">
        <v>225</v>
      </c>
      <c r="C127" s="11" t="s">
        <v>11</v>
      </c>
      <c r="D127" s="11" t="s">
        <v>227</v>
      </c>
      <c r="E127" s="11" t="s">
        <v>228</v>
      </c>
      <c r="F127" s="11" t="s">
        <v>204</v>
      </c>
      <c r="G127" s="12">
        <v>3070</v>
      </c>
    </row>
    <row r="128" spans="1:7" s="13" customFormat="1" ht="14.1" customHeight="1" x14ac:dyDescent="0.2">
      <c r="A128" s="9">
        <v>121</v>
      </c>
      <c r="B128" s="10" t="s">
        <v>229</v>
      </c>
      <c r="C128" s="11" t="s">
        <v>19</v>
      </c>
      <c r="D128" s="11" t="s">
        <v>230</v>
      </c>
      <c r="E128" s="11" t="s">
        <v>231</v>
      </c>
      <c r="F128" s="11" t="s">
        <v>232</v>
      </c>
      <c r="G128" s="12">
        <v>9891</v>
      </c>
    </row>
    <row r="129" spans="1:7" s="13" customFormat="1" ht="14.1" customHeight="1" x14ac:dyDescent="0.2">
      <c r="A129" s="9">
        <v>122</v>
      </c>
      <c r="B129" s="10" t="s">
        <v>233</v>
      </c>
      <c r="C129" s="11" t="s">
        <v>11</v>
      </c>
      <c r="D129" s="11" t="s">
        <v>234</v>
      </c>
      <c r="E129" s="11" t="s">
        <v>49</v>
      </c>
      <c r="F129" s="11" t="s">
        <v>232</v>
      </c>
      <c r="G129" s="12">
        <v>2927</v>
      </c>
    </row>
    <row r="130" spans="1:7" s="13" customFormat="1" ht="14.1" customHeight="1" x14ac:dyDescent="0.2">
      <c r="A130" s="9">
        <v>123</v>
      </c>
      <c r="B130" s="10" t="s">
        <v>235</v>
      </c>
      <c r="C130" s="11" t="s">
        <v>11</v>
      </c>
      <c r="D130" s="11" t="s">
        <v>236</v>
      </c>
      <c r="E130" s="11" t="s">
        <v>66</v>
      </c>
      <c r="F130" s="11" t="s">
        <v>232</v>
      </c>
      <c r="G130" s="12">
        <v>10576</v>
      </c>
    </row>
    <row r="131" spans="1:7" s="13" customFormat="1" ht="14.1" customHeight="1" x14ac:dyDescent="0.2">
      <c r="A131" s="9">
        <v>124</v>
      </c>
      <c r="B131" s="10" t="s">
        <v>235</v>
      </c>
      <c r="C131" s="11" t="s">
        <v>11</v>
      </c>
      <c r="D131" s="11" t="s">
        <v>237</v>
      </c>
      <c r="E131" s="11" t="s">
        <v>61</v>
      </c>
      <c r="F131" s="11" t="s">
        <v>232</v>
      </c>
      <c r="G131" s="12">
        <v>25000</v>
      </c>
    </row>
    <row r="132" spans="1:7" s="13" customFormat="1" ht="14.1" customHeight="1" x14ac:dyDescent="0.2">
      <c r="A132" s="9">
        <v>125</v>
      </c>
      <c r="B132" s="10" t="s">
        <v>238</v>
      </c>
      <c r="C132" s="11" t="s">
        <v>19</v>
      </c>
      <c r="D132" s="11" t="s">
        <v>239</v>
      </c>
      <c r="E132" s="11" t="s">
        <v>191</v>
      </c>
      <c r="F132" s="11" t="s">
        <v>232</v>
      </c>
      <c r="G132" s="12">
        <v>15309</v>
      </c>
    </row>
    <row r="133" spans="1:7" s="13" customFormat="1" ht="14.1" customHeight="1" x14ac:dyDescent="0.2">
      <c r="A133" s="9">
        <v>126</v>
      </c>
      <c r="B133" s="10" t="s">
        <v>240</v>
      </c>
      <c r="C133" s="11" t="s">
        <v>11</v>
      </c>
      <c r="D133" s="11" t="s">
        <v>239</v>
      </c>
      <c r="E133" s="11" t="s">
        <v>191</v>
      </c>
      <c r="F133" s="11" t="s">
        <v>232</v>
      </c>
      <c r="G133" s="12"/>
    </row>
    <row r="134" spans="1:7" s="13" customFormat="1" ht="14.1" customHeight="1" x14ac:dyDescent="0.2">
      <c r="A134" s="9">
        <v>127</v>
      </c>
      <c r="B134" s="10" t="s">
        <v>241</v>
      </c>
      <c r="C134" s="11" t="s">
        <v>11</v>
      </c>
      <c r="D134" s="11" t="s">
        <v>63</v>
      </c>
      <c r="E134" s="11" t="s">
        <v>17</v>
      </c>
      <c r="F134" s="11" t="s">
        <v>232</v>
      </c>
      <c r="G134" s="12"/>
    </row>
    <row r="135" spans="1:7" s="13" customFormat="1" ht="14.1" customHeight="1" x14ac:dyDescent="0.2">
      <c r="A135" s="9">
        <v>128</v>
      </c>
      <c r="B135" s="10" t="s">
        <v>242</v>
      </c>
      <c r="C135" s="11" t="s">
        <v>11</v>
      </c>
      <c r="D135" s="11" t="s">
        <v>243</v>
      </c>
      <c r="E135" s="11" t="s">
        <v>244</v>
      </c>
      <c r="F135" s="11" t="s">
        <v>232</v>
      </c>
      <c r="G135" s="12">
        <v>5404</v>
      </c>
    </row>
    <row r="136" spans="1:7" s="13" customFormat="1" ht="14.1" customHeight="1" x14ac:dyDescent="0.2">
      <c r="A136" s="9">
        <v>129</v>
      </c>
      <c r="B136" s="10" t="s">
        <v>245</v>
      </c>
      <c r="C136" s="11" t="s">
        <v>11</v>
      </c>
      <c r="D136" s="11" t="s">
        <v>246</v>
      </c>
      <c r="E136" s="11" t="s">
        <v>43</v>
      </c>
      <c r="F136" s="11" t="s">
        <v>232</v>
      </c>
      <c r="G136" s="12">
        <v>4526</v>
      </c>
    </row>
    <row r="137" spans="1:7" s="13" customFormat="1" ht="14.1" customHeight="1" x14ac:dyDescent="0.2">
      <c r="A137" s="9">
        <v>130</v>
      </c>
      <c r="B137" s="10" t="s">
        <v>247</v>
      </c>
      <c r="C137" s="11" t="s">
        <v>11</v>
      </c>
      <c r="D137" s="11" t="s">
        <v>237</v>
      </c>
      <c r="E137" s="11" t="s">
        <v>61</v>
      </c>
      <c r="F137" s="11" t="s">
        <v>232</v>
      </c>
      <c r="G137" s="12"/>
    </row>
    <row r="138" spans="1:7" s="13" customFormat="1" ht="14.1" customHeight="1" x14ac:dyDescent="0.2">
      <c r="A138" s="9">
        <v>131</v>
      </c>
      <c r="B138" s="10" t="s">
        <v>248</v>
      </c>
      <c r="C138" s="11" t="s">
        <v>19</v>
      </c>
      <c r="D138" s="11" t="s">
        <v>249</v>
      </c>
      <c r="E138" s="11" t="s">
        <v>250</v>
      </c>
      <c r="F138" s="11" t="s">
        <v>232</v>
      </c>
      <c r="G138" s="12">
        <v>8000</v>
      </c>
    </row>
    <row r="139" spans="1:7" s="13" customFormat="1" ht="14.1" customHeight="1" x14ac:dyDescent="0.2">
      <c r="A139" s="9">
        <v>132</v>
      </c>
      <c r="B139" s="10" t="s">
        <v>248</v>
      </c>
      <c r="C139" s="11" t="s">
        <v>19</v>
      </c>
      <c r="D139" s="11" t="s">
        <v>251</v>
      </c>
      <c r="E139" s="11" t="s">
        <v>61</v>
      </c>
      <c r="F139" s="11" t="s">
        <v>232</v>
      </c>
      <c r="G139" s="12"/>
    </row>
    <row r="140" spans="1:7" s="13" customFormat="1" ht="14.1" customHeight="1" x14ac:dyDescent="0.2">
      <c r="A140" s="9">
        <v>133</v>
      </c>
      <c r="B140" s="10" t="s">
        <v>252</v>
      </c>
      <c r="C140" s="11" t="s">
        <v>11</v>
      </c>
      <c r="D140" s="11" t="s">
        <v>253</v>
      </c>
      <c r="E140" s="11" t="s">
        <v>254</v>
      </c>
      <c r="F140" s="11" t="s">
        <v>232</v>
      </c>
      <c r="G140" s="12">
        <v>5951</v>
      </c>
    </row>
    <row r="141" spans="1:7" s="13" customFormat="1" ht="14.1" customHeight="1" x14ac:dyDescent="0.2">
      <c r="A141" s="9">
        <v>134</v>
      </c>
      <c r="B141" s="10" t="s">
        <v>255</v>
      </c>
      <c r="C141" s="11" t="s">
        <v>19</v>
      </c>
      <c r="D141" s="11" t="s">
        <v>256</v>
      </c>
      <c r="E141" s="11" t="s">
        <v>123</v>
      </c>
      <c r="F141" s="11" t="s">
        <v>232</v>
      </c>
      <c r="G141" s="12">
        <v>2000</v>
      </c>
    </row>
    <row r="142" spans="1:7" s="13" customFormat="1" ht="14.1" customHeight="1" x14ac:dyDescent="0.2">
      <c r="A142" s="9">
        <v>135</v>
      </c>
      <c r="B142" s="10" t="s">
        <v>257</v>
      </c>
      <c r="C142" s="11" t="s">
        <v>11</v>
      </c>
      <c r="D142" s="11" t="s">
        <v>237</v>
      </c>
      <c r="E142" s="11" t="s">
        <v>61</v>
      </c>
      <c r="F142" s="11" t="s">
        <v>232</v>
      </c>
      <c r="G142" s="12"/>
    </row>
    <row r="143" spans="1:7" s="13" customFormat="1" ht="14.1" customHeight="1" x14ac:dyDescent="0.2">
      <c r="A143" s="9">
        <v>136</v>
      </c>
      <c r="B143" s="10" t="s">
        <v>258</v>
      </c>
      <c r="C143" s="11" t="s">
        <v>11</v>
      </c>
      <c r="D143" s="11" t="s">
        <v>259</v>
      </c>
      <c r="E143" s="11" t="s">
        <v>260</v>
      </c>
      <c r="F143" s="11" t="s">
        <v>232</v>
      </c>
      <c r="G143" s="12">
        <v>3365</v>
      </c>
    </row>
    <row r="144" spans="1:7" s="13" customFormat="1" ht="14.1" customHeight="1" x14ac:dyDescent="0.2">
      <c r="A144" s="9">
        <v>137</v>
      </c>
      <c r="B144" s="10" t="s">
        <v>261</v>
      </c>
      <c r="C144" s="11" t="s">
        <v>19</v>
      </c>
      <c r="D144" s="11" t="s">
        <v>237</v>
      </c>
      <c r="E144" s="11" t="s">
        <v>61</v>
      </c>
      <c r="F144" s="11" t="s">
        <v>232</v>
      </c>
      <c r="G144" s="12"/>
    </row>
    <row r="145" spans="1:7" s="13" customFormat="1" ht="14.1" customHeight="1" x14ac:dyDescent="0.2">
      <c r="A145" s="9">
        <v>138</v>
      </c>
      <c r="B145" s="10" t="s">
        <v>262</v>
      </c>
      <c r="C145" s="11" t="s">
        <v>19</v>
      </c>
      <c r="D145" s="11" t="s">
        <v>263</v>
      </c>
      <c r="E145" s="11" t="s">
        <v>17</v>
      </c>
      <c r="F145" s="11" t="s">
        <v>232</v>
      </c>
      <c r="G145" s="12">
        <v>1833</v>
      </c>
    </row>
    <row r="146" spans="1:7" s="13" customFormat="1" ht="14.1" customHeight="1" x14ac:dyDescent="0.2">
      <c r="A146" s="9">
        <v>139</v>
      </c>
      <c r="B146" s="10" t="s">
        <v>262</v>
      </c>
      <c r="C146" s="11" t="s">
        <v>19</v>
      </c>
      <c r="D146" s="11" t="s">
        <v>264</v>
      </c>
      <c r="E146" s="11" t="s">
        <v>17</v>
      </c>
      <c r="F146" s="11" t="s">
        <v>232</v>
      </c>
      <c r="G146" s="12">
        <v>1500</v>
      </c>
    </row>
    <row r="147" spans="1:7" s="13" customFormat="1" ht="14.1" customHeight="1" x14ac:dyDescent="0.2">
      <c r="A147" s="9">
        <v>140</v>
      </c>
      <c r="B147" s="10" t="s">
        <v>262</v>
      </c>
      <c r="C147" s="11" t="s">
        <v>19</v>
      </c>
      <c r="D147" s="11" t="s">
        <v>42</v>
      </c>
      <c r="E147" s="11" t="s">
        <v>43</v>
      </c>
      <c r="F147" s="11" t="s">
        <v>232</v>
      </c>
      <c r="G147" s="12">
        <v>1323</v>
      </c>
    </row>
    <row r="148" spans="1:7" s="13" customFormat="1" ht="14.1" customHeight="1" x14ac:dyDescent="0.2">
      <c r="A148" s="9">
        <v>141</v>
      </c>
      <c r="B148" s="10" t="s">
        <v>265</v>
      </c>
      <c r="C148" s="11" t="s">
        <v>11</v>
      </c>
      <c r="D148" s="11" t="s">
        <v>263</v>
      </c>
      <c r="E148" s="11" t="s">
        <v>17</v>
      </c>
      <c r="F148" s="11" t="s">
        <v>232</v>
      </c>
      <c r="G148" s="12">
        <v>5485</v>
      </c>
    </row>
    <row r="149" spans="1:7" s="13" customFormat="1" ht="14.1" customHeight="1" x14ac:dyDescent="0.2">
      <c r="A149" s="9">
        <v>142</v>
      </c>
      <c r="B149" s="10" t="s">
        <v>266</v>
      </c>
      <c r="C149" s="11" t="s">
        <v>11</v>
      </c>
      <c r="D149" s="11" t="s">
        <v>267</v>
      </c>
      <c r="E149" s="11" t="s">
        <v>268</v>
      </c>
      <c r="F149" s="11" t="s">
        <v>232</v>
      </c>
      <c r="G149" s="12">
        <v>2368</v>
      </c>
    </row>
    <row r="150" spans="1:7" s="13" customFormat="1" ht="14.1" customHeight="1" x14ac:dyDescent="0.2">
      <c r="A150" s="9">
        <v>143</v>
      </c>
      <c r="B150" s="10" t="s">
        <v>269</v>
      </c>
      <c r="C150" s="11" t="s">
        <v>19</v>
      </c>
      <c r="D150" s="11" t="s">
        <v>270</v>
      </c>
      <c r="E150" s="11" t="s">
        <v>271</v>
      </c>
      <c r="F150" s="11" t="s">
        <v>232</v>
      </c>
      <c r="G150" s="12">
        <v>8086</v>
      </c>
    </row>
    <row r="151" spans="1:7" s="13" customFormat="1" ht="14.1" customHeight="1" x14ac:dyDescent="0.2">
      <c r="A151" s="9">
        <v>144</v>
      </c>
      <c r="B151" s="10" t="s">
        <v>269</v>
      </c>
      <c r="C151" s="11" t="s">
        <v>19</v>
      </c>
      <c r="D151" s="11" t="s">
        <v>272</v>
      </c>
      <c r="E151" s="11" t="s">
        <v>49</v>
      </c>
      <c r="F151" s="11" t="s">
        <v>232</v>
      </c>
      <c r="G151" s="12">
        <v>2384</v>
      </c>
    </row>
    <row r="152" spans="1:7" s="13" customFormat="1" ht="14.1" customHeight="1" x14ac:dyDescent="0.2">
      <c r="A152" s="9">
        <v>145</v>
      </c>
      <c r="B152" s="10" t="s">
        <v>273</v>
      </c>
      <c r="C152" s="11" t="s">
        <v>11</v>
      </c>
      <c r="D152" s="11" t="s">
        <v>274</v>
      </c>
      <c r="E152" s="11" t="s">
        <v>45</v>
      </c>
      <c r="F152" s="11" t="s">
        <v>232</v>
      </c>
      <c r="G152" s="12">
        <f>14007-3481</f>
        <v>10526</v>
      </c>
    </row>
    <row r="153" spans="1:7" s="13" customFormat="1" ht="14.1" customHeight="1" x14ac:dyDescent="0.2">
      <c r="A153" s="9">
        <v>146</v>
      </c>
      <c r="B153" s="10" t="s">
        <v>275</v>
      </c>
      <c r="C153" s="11" t="s">
        <v>11</v>
      </c>
      <c r="D153" s="11" t="s">
        <v>274</v>
      </c>
      <c r="E153" s="11" t="s">
        <v>45</v>
      </c>
      <c r="F153" s="11" t="s">
        <v>232</v>
      </c>
      <c r="G153" s="12"/>
    </row>
    <row r="154" spans="1:7" s="13" customFormat="1" ht="14.1" customHeight="1" x14ac:dyDescent="0.2">
      <c r="A154" s="9">
        <v>147</v>
      </c>
      <c r="B154" s="10" t="s">
        <v>276</v>
      </c>
      <c r="C154" s="11" t="s">
        <v>19</v>
      </c>
      <c r="D154" s="11" t="s">
        <v>243</v>
      </c>
      <c r="E154" s="11" t="s">
        <v>244</v>
      </c>
      <c r="F154" s="11" t="s">
        <v>232</v>
      </c>
      <c r="G154" s="12">
        <v>6682</v>
      </c>
    </row>
    <row r="155" spans="1:7" s="13" customFormat="1" ht="14.1" customHeight="1" x14ac:dyDescent="0.2">
      <c r="A155" s="9">
        <v>148</v>
      </c>
      <c r="B155" s="10" t="s">
        <v>277</v>
      </c>
      <c r="C155" s="11" t="s">
        <v>11</v>
      </c>
      <c r="D155" s="11" t="s">
        <v>237</v>
      </c>
      <c r="E155" s="11" t="s">
        <v>61</v>
      </c>
      <c r="F155" s="11" t="s">
        <v>232</v>
      </c>
      <c r="G155" s="12"/>
    </row>
    <row r="156" spans="1:7" s="13" customFormat="1" ht="14.1" customHeight="1" x14ac:dyDescent="0.2">
      <c r="A156" s="9">
        <v>149</v>
      </c>
      <c r="B156" s="10" t="s">
        <v>278</v>
      </c>
      <c r="C156" s="11" t="s">
        <v>19</v>
      </c>
      <c r="D156" s="11" t="s">
        <v>279</v>
      </c>
      <c r="E156" s="11" t="s">
        <v>209</v>
      </c>
      <c r="F156" s="11" t="s">
        <v>232</v>
      </c>
      <c r="G156" s="12">
        <v>6310</v>
      </c>
    </row>
    <row r="157" spans="1:7" s="13" customFormat="1" ht="14.1" customHeight="1" x14ac:dyDescent="0.2">
      <c r="A157" s="9">
        <v>150</v>
      </c>
      <c r="B157" s="10" t="s">
        <v>280</v>
      </c>
      <c r="C157" s="11" t="s">
        <v>11</v>
      </c>
      <c r="D157" s="11" t="s">
        <v>281</v>
      </c>
      <c r="E157" s="11" t="s">
        <v>282</v>
      </c>
      <c r="F157" s="11" t="s">
        <v>232</v>
      </c>
      <c r="G157" s="12">
        <v>6412</v>
      </c>
    </row>
    <row r="158" spans="1:7" s="13" customFormat="1" ht="14.1" customHeight="1" x14ac:dyDescent="0.2">
      <c r="A158" s="9">
        <v>151</v>
      </c>
      <c r="B158" s="10" t="s">
        <v>283</v>
      </c>
      <c r="C158" s="11" t="s">
        <v>11</v>
      </c>
      <c r="D158" s="11" t="s">
        <v>284</v>
      </c>
      <c r="E158" s="11" t="s">
        <v>285</v>
      </c>
      <c r="F158" s="11" t="s">
        <v>286</v>
      </c>
      <c r="G158" s="12">
        <v>2643</v>
      </c>
    </row>
    <row r="159" spans="1:7" s="13" customFormat="1" ht="14.1" customHeight="1" x14ac:dyDescent="0.2">
      <c r="A159" s="9">
        <v>152</v>
      </c>
      <c r="B159" s="10" t="s">
        <v>287</v>
      </c>
      <c r="C159" s="11" t="s">
        <v>11</v>
      </c>
      <c r="D159" s="11" t="s">
        <v>288</v>
      </c>
      <c r="E159" s="11" t="s">
        <v>43</v>
      </c>
      <c r="F159" s="11" t="s">
        <v>286</v>
      </c>
      <c r="G159" s="12"/>
    </row>
    <row r="160" spans="1:7" s="13" customFormat="1" ht="14.1" customHeight="1" x14ac:dyDescent="0.2">
      <c r="A160" s="9">
        <v>153</v>
      </c>
      <c r="B160" s="10" t="s">
        <v>289</v>
      </c>
      <c r="C160" s="11" t="s">
        <v>11</v>
      </c>
      <c r="D160" s="11" t="s">
        <v>288</v>
      </c>
      <c r="E160" s="11" t="s">
        <v>43</v>
      </c>
      <c r="F160" s="11" t="s">
        <v>286</v>
      </c>
      <c r="G160" s="12">
        <v>1208</v>
      </c>
    </row>
    <row r="161" spans="1:11" s="13" customFormat="1" ht="14.1" customHeight="1" x14ac:dyDescent="0.2">
      <c r="A161" s="9">
        <v>154</v>
      </c>
      <c r="B161" s="10" t="s">
        <v>290</v>
      </c>
      <c r="C161" s="11" t="s">
        <v>11</v>
      </c>
      <c r="D161" s="11" t="s">
        <v>291</v>
      </c>
      <c r="E161" s="11" t="s">
        <v>105</v>
      </c>
      <c r="F161" s="11" t="s">
        <v>286</v>
      </c>
      <c r="G161" s="12">
        <v>1913</v>
      </c>
    </row>
    <row r="162" spans="1:11" ht="15.75" x14ac:dyDescent="0.25">
      <c r="G162" s="14">
        <f>SUM(G8:G161)</f>
        <v>712534.08</v>
      </c>
      <c r="K162" s="15"/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>Nasjonalbiblioteket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Sunniva Adam</dc:creator>
  <cp:lastModifiedBy>Sunniva Adam</cp:lastModifiedBy>
  <dcterms:created xsi:type="dcterms:W3CDTF">2019-06-26T09:36:31Z</dcterms:created>
  <dcterms:modified xsi:type="dcterms:W3CDTF">2019-06-26T09:38:05Z</dcterms:modified>
</cp:coreProperties>
</file>